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V:\00本部事務\01教育・学生支援部\07国際支援課\02奨学チーム\09 奨学金関係【受入】（民間奨学金等）\民間奨学金\01奨学金（財団）関連ファイル（募集→選考→決定・やりとり）\チ：朝鮮奨学会\2020\2020 chosen hp\"/>
    </mc:Choice>
  </mc:AlternateContent>
  <bookViews>
    <workbookView xWindow="1530" yWindow="90" windowWidth="25065" windowHeight="14925"/>
  </bookViews>
  <sheets>
    <sheet name="Sheet1" sheetId="1" r:id="rId1"/>
    <sheet name="Sheet2" sheetId="2" r:id="rId2"/>
    <sheet name="Sheet3" sheetId="4" r:id="rId3"/>
    <sheet name="(別表)" sheetId="5" r:id="rId4"/>
  </sheets>
  <definedNames>
    <definedName name="_xlnm._FilterDatabase" localSheetId="0" hidden="1">Sheet1!$C$7:$D$37</definedName>
    <definedName name="_xlnm.Print_Area" localSheetId="3">'(別表)'!$B$2:$G$95</definedName>
    <definedName name="_xlnm.Print_Area" localSheetId="0">Sheet1!$A$1:$D$101</definedName>
    <definedName name="_xlnm.Print_Area" localSheetId="1">Sheet2!$A$2:$P$59</definedName>
    <definedName name="_xlnm.Print_Area" localSheetId="2">Sheet3!$B$2:$J$8</definedName>
  </definedNames>
  <calcPr calcId="191029"/>
  <extLst>
    <ext xmlns:x14="http://schemas.microsoft.com/office/spreadsheetml/2009/9/main" uri="{79F54976-1DA5-4618-B147-4CDE4B953A38}">
      <x14:workbookPr defaultImageDpi="150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" i="4" l="1"/>
  <c r="N5" i="2"/>
  <c r="D78" i="1" l="1"/>
  <c r="D77" i="1"/>
  <c r="D76" i="1"/>
  <c r="D73" i="1"/>
  <c r="D72" i="1"/>
  <c r="D71" i="1"/>
  <c r="D16" i="1"/>
  <c r="D15" i="1"/>
  <c r="P52" i="2" l="1"/>
  <c r="P53" i="2"/>
  <c r="P54" i="2"/>
  <c r="T8" i="2" l="1"/>
  <c r="T7" i="2"/>
  <c r="L18" i="2"/>
  <c r="L19" i="2"/>
  <c r="L20" i="2"/>
  <c r="L21" i="2"/>
  <c r="L17" i="2"/>
  <c r="K9" i="2"/>
  <c r="K10" i="2"/>
  <c r="K8" i="2"/>
  <c r="O18" i="2" l="1"/>
  <c r="U8" i="2"/>
  <c r="U7" i="2"/>
  <c r="O17" i="2" l="1"/>
  <c r="O20" i="2"/>
  <c r="D14" i="1" s="1"/>
  <c r="P51" i="2"/>
  <c r="P50" i="2"/>
  <c r="E96" i="5" l="1"/>
  <c r="E97" i="5"/>
  <c r="E98" i="5"/>
  <c r="E99" i="5"/>
  <c r="E100" i="5"/>
  <c r="E101" i="5"/>
  <c r="E102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4" i="5"/>
</calcChain>
</file>

<file path=xl/sharedStrings.xml><?xml version="1.0" encoding="utf-8"?>
<sst xmlns="http://schemas.openxmlformats.org/spreadsheetml/2006/main" count="514" uniqueCount="401">
  <si>
    <t>研究テーマ</t>
  </si>
  <si>
    <t>姓名</t>
  </si>
  <si>
    <t>成績評価値</t>
  </si>
  <si>
    <t>研究業績2 既発表論文:国内誌</t>
    <rPh sb="12" eb="14">
      <t>コクナイ</t>
    </rPh>
    <phoneticPr fontId="1"/>
  </si>
  <si>
    <t>研究業績1 既発表論文:海外誌</t>
    <rPh sb="6" eb="7">
      <t>スデ</t>
    </rPh>
    <rPh sb="7" eb="8">
      <t>ヒョウ</t>
    </rPh>
    <rPh sb="8" eb="10">
      <t>ロンブン</t>
    </rPh>
    <rPh sb="12" eb="14">
      <t>カイガイ</t>
    </rPh>
    <rPh sb="13" eb="14">
      <t>シ</t>
    </rPh>
    <phoneticPr fontId="1"/>
  </si>
  <si>
    <t>研究業績3 学会発表:海外(口頭)</t>
    <rPh sb="6" eb="8">
      <t>ガッカイ</t>
    </rPh>
    <rPh sb="8" eb="10">
      <t>ハッピョウ</t>
    </rPh>
    <rPh sb="11" eb="13">
      <t>カイガイ</t>
    </rPh>
    <rPh sb="14" eb="16">
      <t>コウトウ</t>
    </rPh>
    <phoneticPr fontId="1"/>
  </si>
  <si>
    <t>研究業績4 学会発表:海外(ポスター)</t>
    <phoneticPr fontId="1"/>
  </si>
  <si>
    <t>研究業績6 学会発表:国内(ポスター)</t>
    <rPh sb="11" eb="13">
      <t>コクナイ</t>
    </rPh>
    <phoneticPr fontId="1"/>
  </si>
  <si>
    <t>研究業績5 学会発表:国内(口頭)</t>
    <rPh sb="11" eb="13">
      <t>コクナイ</t>
    </rPh>
    <phoneticPr fontId="1"/>
  </si>
  <si>
    <t>資格</t>
    <rPh sb="0" eb="2">
      <t>シカク</t>
    </rPh>
    <phoneticPr fontId="1"/>
  </si>
  <si>
    <t>進路志望</t>
    <rPh sb="0" eb="2">
      <t>シンロ</t>
    </rPh>
    <rPh sb="2" eb="4">
      <t>シボウ</t>
    </rPh>
    <phoneticPr fontId="1"/>
  </si>
  <si>
    <t>一人親世帯(母子)</t>
    <rPh sb="0" eb="2">
      <t>ヒトリ</t>
    </rPh>
    <rPh sb="2" eb="3">
      <t>オヤ</t>
    </rPh>
    <rPh sb="3" eb="5">
      <t>セタイ</t>
    </rPh>
    <rPh sb="6" eb="8">
      <t>ボシ</t>
    </rPh>
    <phoneticPr fontId="1"/>
  </si>
  <si>
    <t>一人親世帯(父子)</t>
    <rPh sb="0" eb="2">
      <t>ヒトリ</t>
    </rPh>
    <rPh sb="2" eb="3">
      <t>オヤ</t>
    </rPh>
    <rPh sb="3" eb="5">
      <t>セタイ</t>
    </rPh>
    <rPh sb="6" eb="8">
      <t>フシ</t>
    </rPh>
    <phoneticPr fontId="1"/>
  </si>
  <si>
    <t>応募者本人の子供がいる場合は人数を入力</t>
    <rPh sb="0" eb="3">
      <t>オウボシャ</t>
    </rPh>
    <rPh sb="3" eb="5">
      <t>ホンニン</t>
    </rPh>
    <rPh sb="6" eb="8">
      <t>コドモ</t>
    </rPh>
    <rPh sb="11" eb="13">
      <t>バアイ</t>
    </rPh>
    <rPh sb="14" eb="16">
      <t>ニンズウ</t>
    </rPh>
    <phoneticPr fontId="1"/>
  </si>
  <si>
    <t>勤務先名、業種、職種、職位等をできるだけ具体的に</t>
    <rPh sb="0" eb="3">
      <t>キンムサキ</t>
    </rPh>
    <rPh sb="3" eb="4">
      <t>メイ</t>
    </rPh>
    <rPh sb="5" eb="7">
      <t>ギョウシュ</t>
    </rPh>
    <rPh sb="8" eb="10">
      <t>ショクシュ</t>
    </rPh>
    <rPh sb="11" eb="13">
      <t>ショクイ</t>
    </rPh>
    <rPh sb="13" eb="14">
      <t>トウ</t>
    </rPh>
    <rPh sb="20" eb="23">
      <t>グタイテキ</t>
    </rPh>
    <phoneticPr fontId="1"/>
  </si>
  <si>
    <t>自営業の場合は雇用者数</t>
    <rPh sb="0" eb="3">
      <t>ジエイギョウ</t>
    </rPh>
    <rPh sb="4" eb="6">
      <t>バアイ</t>
    </rPh>
    <rPh sb="7" eb="9">
      <t>コヨウ</t>
    </rPh>
    <rPh sb="9" eb="10">
      <t>シャ</t>
    </rPh>
    <rPh sb="10" eb="11">
      <t>スウ</t>
    </rPh>
    <phoneticPr fontId="1"/>
  </si>
  <si>
    <t>趣味・特技</t>
    <rPh sb="3" eb="5">
      <t>トクギ</t>
    </rPh>
    <phoneticPr fontId="1"/>
  </si>
  <si>
    <t>部活・サークル・課外活動</t>
    <phoneticPr fontId="1"/>
  </si>
  <si>
    <t>本会奨学金受給 高校</t>
    <rPh sb="5" eb="7">
      <t>ジュキュウ</t>
    </rPh>
    <rPh sb="8" eb="10">
      <t>コウコウ</t>
    </rPh>
    <phoneticPr fontId="1"/>
  </si>
  <si>
    <t>受給した場合は年数を記入</t>
    <rPh sb="0" eb="2">
      <t>ジュキュウ</t>
    </rPh>
    <rPh sb="4" eb="6">
      <t>バアイ</t>
    </rPh>
    <rPh sb="7" eb="9">
      <t>ネンスウ</t>
    </rPh>
    <rPh sb="10" eb="12">
      <t>キニュウ</t>
    </rPh>
    <phoneticPr fontId="1"/>
  </si>
  <si>
    <t>本会奨学金受給 大学(学部)</t>
    <rPh sb="5" eb="7">
      <t>ジュキュウ</t>
    </rPh>
    <rPh sb="8" eb="10">
      <t>ダイガク</t>
    </rPh>
    <rPh sb="11" eb="13">
      <t>ガクブ</t>
    </rPh>
    <phoneticPr fontId="1"/>
  </si>
  <si>
    <t>本会奨学金受給 修士・専門職</t>
    <rPh sb="5" eb="7">
      <t>ジュキュウ</t>
    </rPh>
    <rPh sb="8" eb="10">
      <t>シュウシ</t>
    </rPh>
    <rPh sb="11" eb="13">
      <t>センモン</t>
    </rPh>
    <rPh sb="13" eb="14">
      <t>ショク</t>
    </rPh>
    <phoneticPr fontId="1"/>
  </si>
  <si>
    <t>本会奨学金受給 博士</t>
    <rPh sb="5" eb="7">
      <t>ジュキュウ</t>
    </rPh>
    <rPh sb="8" eb="10">
      <t>ハカセ</t>
    </rPh>
    <phoneticPr fontId="1"/>
  </si>
  <si>
    <t>家計支持者 父 姓名</t>
    <rPh sb="6" eb="7">
      <t>チチ</t>
    </rPh>
    <rPh sb="8" eb="10">
      <t>セイメイ</t>
    </rPh>
    <phoneticPr fontId="1"/>
  </si>
  <si>
    <t>家計支持者 父 職業</t>
    <rPh sb="8" eb="10">
      <t>ショクギョウ</t>
    </rPh>
    <phoneticPr fontId="1"/>
  </si>
  <si>
    <t>家計支持者 父 年収</t>
    <rPh sb="8" eb="10">
      <t>ネンシュウ</t>
    </rPh>
    <phoneticPr fontId="1"/>
  </si>
  <si>
    <t>家計支持者 父 備考</t>
    <rPh sb="8" eb="10">
      <t>ビコウ</t>
    </rPh>
    <phoneticPr fontId="1"/>
  </si>
  <si>
    <t>家計支持者 母 姓名</t>
    <rPh sb="6" eb="7">
      <t>ハハ</t>
    </rPh>
    <rPh sb="8" eb="10">
      <t>セイメイ</t>
    </rPh>
    <phoneticPr fontId="1"/>
  </si>
  <si>
    <t>家計支持者 母 職業</t>
    <rPh sb="8" eb="10">
      <t>ショクギョウ</t>
    </rPh>
    <phoneticPr fontId="1"/>
  </si>
  <si>
    <t>家計支持者 母 年収</t>
    <rPh sb="8" eb="10">
      <t>ネンシュウ</t>
    </rPh>
    <phoneticPr fontId="1"/>
  </si>
  <si>
    <t>家計支持者 母 備考</t>
    <rPh sb="8" eb="10">
      <t>ビコウ</t>
    </rPh>
    <phoneticPr fontId="1"/>
  </si>
  <si>
    <t>家計支持者 他 姓名</t>
    <rPh sb="6" eb="7">
      <t>ホカ</t>
    </rPh>
    <rPh sb="8" eb="10">
      <t>セイメイ</t>
    </rPh>
    <phoneticPr fontId="1"/>
  </si>
  <si>
    <t>家計支持者 他 職業</t>
    <rPh sb="8" eb="10">
      <t>ショクギョウ</t>
    </rPh>
    <phoneticPr fontId="1"/>
  </si>
  <si>
    <t>家計支持者 他 年収</t>
    <rPh sb="8" eb="10">
      <t>ネンシュウ</t>
    </rPh>
    <phoneticPr fontId="1"/>
  </si>
  <si>
    <t>家計支持者 他 備考</t>
    <rPh sb="8" eb="10">
      <t>ビコウ</t>
    </rPh>
    <phoneticPr fontId="1"/>
  </si>
  <si>
    <t>他奨学金(受給決定)1 名称</t>
    <rPh sb="0" eb="1">
      <t>タ</t>
    </rPh>
    <rPh sb="1" eb="4">
      <t>ショウガクキン</t>
    </rPh>
    <rPh sb="5" eb="7">
      <t>ジュキュウ</t>
    </rPh>
    <rPh sb="7" eb="9">
      <t>ケッテイ</t>
    </rPh>
    <rPh sb="12" eb="14">
      <t>メイショウ</t>
    </rPh>
    <phoneticPr fontId="1"/>
  </si>
  <si>
    <t>他奨学金(受給決定)1 月額</t>
    <rPh sb="12" eb="14">
      <t>ゲツガク</t>
    </rPh>
    <phoneticPr fontId="1"/>
  </si>
  <si>
    <t>他奨学金(受給決定)2 名称</t>
    <rPh sb="0" eb="1">
      <t>タ</t>
    </rPh>
    <rPh sb="1" eb="4">
      <t>ショウガクキン</t>
    </rPh>
    <rPh sb="5" eb="7">
      <t>ジュキュウ</t>
    </rPh>
    <rPh sb="7" eb="9">
      <t>ケッテイ</t>
    </rPh>
    <rPh sb="12" eb="14">
      <t>メイショウ</t>
    </rPh>
    <phoneticPr fontId="1"/>
  </si>
  <si>
    <t>他奨学金(受給決定)2 月額</t>
    <rPh sb="12" eb="14">
      <t>ゲツガク</t>
    </rPh>
    <phoneticPr fontId="1"/>
  </si>
  <si>
    <t>他奨学金(応募中)1 名称</t>
    <rPh sb="0" eb="1">
      <t>タ</t>
    </rPh>
    <rPh sb="1" eb="4">
      <t>ショウガクキン</t>
    </rPh>
    <rPh sb="5" eb="7">
      <t>オウボ</t>
    </rPh>
    <rPh sb="7" eb="8">
      <t>チュウ</t>
    </rPh>
    <rPh sb="11" eb="13">
      <t>メイショウ</t>
    </rPh>
    <phoneticPr fontId="1"/>
  </si>
  <si>
    <t>他奨学金(応募中)1 月額</t>
    <rPh sb="11" eb="13">
      <t>ゲツガク</t>
    </rPh>
    <phoneticPr fontId="1"/>
  </si>
  <si>
    <t>他奨学金(応募中)2 名称</t>
    <rPh sb="0" eb="1">
      <t>タ</t>
    </rPh>
    <rPh sb="1" eb="4">
      <t>ショウガクキン</t>
    </rPh>
    <rPh sb="5" eb="7">
      <t>オウボ</t>
    </rPh>
    <rPh sb="7" eb="8">
      <t>チュウ</t>
    </rPh>
    <rPh sb="11" eb="13">
      <t>メイショウ</t>
    </rPh>
    <phoneticPr fontId="1"/>
  </si>
  <si>
    <t>他奨学金(応募中)2 月額</t>
    <rPh sb="11" eb="13">
      <t>ゲツガク</t>
    </rPh>
    <phoneticPr fontId="1"/>
  </si>
  <si>
    <t>他奨学金(受給決定)1 給与・貸与の別</t>
    <rPh sb="12" eb="14">
      <t>キュウヨ</t>
    </rPh>
    <rPh sb="15" eb="17">
      <t>タイヨ</t>
    </rPh>
    <rPh sb="18" eb="19">
      <t>ベツ</t>
    </rPh>
    <phoneticPr fontId="1"/>
  </si>
  <si>
    <t>他奨学金(受給決定)2 給与・貸与の別</t>
    <rPh sb="12" eb="14">
      <t>キュウヨ</t>
    </rPh>
    <rPh sb="15" eb="17">
      <t>タイヨ</t>
    </rPh>
    <rPh sb="18" eb="19">
      <t>ベツ</t>
    </rPh>
    <phoneticPr fontId="1"/>
  </si>
  <si>
    <t>他奨学金(応募中)1 給与・貸与の別</t>
    <phoneticPr fontId="1"/>
  </si>
  <si>
    <t>他奨学金(応募中)2 給与・貸与の別</t>
    <rPh sb="11" eb="13">
      <t>キュウヨ</t>
    </rPh>
    <rPh sb="14" eb="16">
      <t>タイヨ</t>
    </rPh>
    <rPh sb="17" eb="18">
      <t>ベツ</t>
    </rPh>
    <phoneticPr fontId="1"/>
  </si>
  <si>
    <t>授業料減免　決定・申請中の別</t>
    <rPh sb="0" eb="3">
      <t>ジュギョウリョウ</t>
    </rPh>
    <rPh sb="3" eb="5">
      <t>ゲンメン</t>
    </rPh>
    <rPh sb="6" eb="8">
      <t>ケッテイ</t>
    </rPh>
    <rPh sb="9" eb="12">
      <t>シンセイチュウ</t>
    </rPh>
    <rPh sb="13" eb="14">
      <t>ベツ</t>
    </rPh>
    <phoneticPr fontId="1"/>
  </si>
  <si>
    <t>授業料減免　減免額</t>
    <rPh sb="6" eb="8">
      <t>ゲンメン</t>
    </rPh>
    <rPh sb="8" eb="9">
      <t>ガク</t>
    </rPh>
    <phoneticPr fontId="1"/>
  </si>
  <si>
    <t>卒業・修了に必要な単位数</t>
    <rPh sb="0" eb="2">
      <t>ソツギョウ</t>
    </rPh>
    <rPh sb="3" eb="5">
      <t>シュウリョウ</t>
    </rPh>
    <rPh sb="6" eb="8">
      <t>ヒツヨウ</t>
    </rPh>
    <rPh sb="9" eb="12">
      <t>タンイスウ</t>
    </rPh>
    <phoneticPr fontId="1"/>
  </si>
  <si>
    <t>卒業・修了予定年月</t>
    <rPh sb="0" eb="2">
      <t>ソツギョウ</t>
    </rPh>
    <rPh sb="3" eb="5">
      <t>シュウリョウ</t>
    </rPh>
    <rPh sb="5" eb="7">
      <t>ヨテイ</t>
    </rPh>
    <rPh sb="7" eb="8">
      <t>ネン</t>
    </rPh>
    <rPh sb="8" eb="9">
      <t>ガツ</t>
    </rPh>
    <phoneticPr fontId="1"/>
  </si>
  <si>
    <t>自宅通学の場合は記入不要</t>
    <rPh sb="0" eb="2">
      <t>ジタク</t>
    </rPh>
    <rPh sb="2" eb="4">
      <t>ツウガク</t>
    </rPh>
    <rPh sb="5" eb="7">
      <t>バアイ</t>
    </rPh>
    <rPh sb="8" eb="10">
      <t>キニュウ</t>
    </rPh>
    <rPh sb="10" eb="12">
      <t>フヨウ</t>
    </rPh>
    <phoneticPr fontId="1"/>
  </si>
  <si>
    <t>項目名</t>
    <rPh sb="0" eb="2">
      <t>コウモク</t>
    </rPh>
    <rPh sb="2" eb="3">
      <t>メイ</t>
    </rPh>
    <phoneticPr fontId="1"/>
  </si>
  <si>
    <t>記入欄</t>
    <rPh sb="0" eb="2">
      <t>キニュウ</t>
    </rPh>
    <rPh sb="2" eb="3">
      <t>ラン</t>
    </rPh>
    <phoneticPr fontId="1"/>
  </si>
  <si>
    <t>件数を数字で入力　日本と韓国以外の国の専門誌等</t>
    <rPh sb="0" eb="2">
      <t>ケンスウ</t>
    </rPh>
    <rPh sb="3" eb="5">
      <t>スウジ</t>
    </rPh>
    <rPh sb="6" eb="8">
      <t>ニュウリョク</t>
    </rPh>
    <rPh sb="9" eb="11">
      <t>ニホン</t>
    </rPh>
    <rPh sb="12" eb="14">
      <t>カンコク</t>
    </rPh>
    <rPh sb="14" eb="16">
      <t>イガイ</t>
    </rPh>
    <rPh sb="17" eb="18">
      <t>クニ</t>
    </rPh>
    <rPh sb="19" eb="22">
      <t>センモンシ</t>
    </rPh>
    <rPh sb="22" eb="23">
      <t>トウ</t>
    </rPh>
    <phoneticPr fontId="1"/>
  </si>
  <si>
    <t>件数を数字で入力　日本・韓国の専門誌等</t>
    <rPh sb="9" eb="11">
      <t>ニホン</t>
    </rPh>
    <rPh sb="12" eb="14">
      <t>カンコク</t>
    </rPh>
    <phoneticPr fontId="1"/>
  </si>
  <si>
    <t>件数を数字で入力　日本と韓国以外の国での発表</t>
    <rPh sb="9" eb="11">
      <t>ニホン</t>
    </rPh>
    <rPh sb="12" eb="14">
      <t>カンコク</t>
    </rPh>
    <rPh sb="14" eb="16">
      <t>イガイ</t>
    </rPh>
    <rPh sb="17" eb="18">
      <t>クニ</t>
    </rPh>
    <rPh sb="20" eb="22">
      <t>ハッピョウ</t>
    </rPh>
    <phoneticPr fontId="1"/>
  </si>
  <si>
    <t>件数を数字で入力　日本と韓国以外の国での発表</t>
    <rPh sb="0" eb="2">
      <t>ケンスウ</t>
    </rPh>
    <rPh sb="3" eb="5">
      <t>スウジ</t>
    </rPh>
    <rPh sb="6" eb="8">
      <t>ニュウリョク</t>
    </rPh>
    <rPh sb="9" eb="11">
      <t>ニホン</t>
    </rPh>
    <rPh sb="12" eb="14">
      <t>カンコク</t>
    </rPh>
    <rPh sb="14" eb="16">
      <t>イガイ</t>
    </rPh>
    <rPh sb="17" eb="18">
      <t>クニ</t>
    </rPh>
    <phoneticPr fontId="1"/>
  </si>
  <si>
    <t>件数を数字で入力　日本・韓国での発表</t>
    <rPh sb="9" eb="11">
      <t>ニホン</t>
    </rPh>
    <rPh sb="12" eb="14">
      <t>カンコク</t>
    </rPh>
    <phoneticPr fontId="1"/>
  </si>
  <si>
    <t>合計年数を数字で入力</t>
    <rPh sb="0" eb="2">
      <t>ゴウケイ</t>
    </rPh>
    <rPh sb="2" eb="4">
      <t>ネンスウ</t>
    </rPh>
    <rPh sb="5" eb="7">
      <t>スウジ</t>
    </rPh>
    <rPh sb="8" eb="10">
      <t>ニュウリョク</t>
    </rPh>
    <phoneticPr fontId="1"/>
  </si>
  <si>
    <t>韓国系民族学校通学年数</t>
    <rPh sb="7" eb="8">
      <t>ツウ</t>
    </rPh>
    <rPh sb="9" eb="11">
      <t>ネンスウ</t>
    </rPh>
    <phoneticPr fontId="1"/>
  </si>
  <si>
    <t>朝鮮系民族学校通学年数</t>
    <rPh sb="0" eb="2">
      <t>チョウセン</t>
    </rPh>
    <rPh sb="2" eb="3">
      <t>ケイ</t>
    </rPh>
    <rPh sb="7" eb="8">
      <t>ツウ</t>
    </rPh>
    <rPh sb="9" eb="11">
      <t>ネンスウ</t>
    </rPh>
    <phoneticPr fontId="1"/>
  </si>
  <si>
    <t>本国学校通学年数</t>
    <rPh sb="0" eb="2">
      <t>ホンゴク</t>
    </rPh>
    <rPh sb="4" eb="5">
      <t>ツウ</t>
    </rPh>
    <rPh sb="6" eb="8">
      <t>ネンスウ</t>
    </rPh>
    <phoneticPr fontId="1"/>
  </si>
  <si>
    <t>母国語習得度</t>
    <rPh sb="0" eb="3">
      <t>ボコクゴ</t>
    </rPh>
    <phoneticPr fontId="1"/>
  </si>
  <si>
    <t>母国語学習方法</t>
    <rPh sb="3" eb="5">
      <t>ガクシュウ</t>
    </rPh>
    <rPh sb="5" eb="7">
      <t>ホウホウ</t>
    </rPh>
    <phoneticPr fontId="1"/>
  </si>
  <si>
    <t>両親がいない</t>
    <rPh sb="0" eb="2">
      <t>リョウシン</t>
    </rPh>
    <phoneticPr fontId="1"/>
  </si>
  <si>
    <t>現在学習中の場合は学習方法を記入</t>
    <rPh sb="0" eb="2">
      <t>ゲンザイ</t>
    </rPh>
    <rPh sb="2" eb="5">
      <t>ガクシュウチュウ</t>
    </rPh>
    <rPh sb="6" eb="8">
      <t>バアイ</t>
    </rPh>
    <rPh sb="9" eb="11">
      <t>ガクシュウ</t>
    </rPh>
    <rPh sb="11" eb="13">
      <t>ホウホウ</t>
    </rPh>
    <rPh sb="14" eb="16">
      <t>キニュウ</t>
    </rPh>
    <phoneticPr fontId="1"/>
  </si>
  <si>
    <t>配偶者</t>
    <rPh sb="0" eb="3">
      <t>ハイグウシャ</t>
    </rPh>
    <phoneticPr fontId="1"/>
  </si>
  <si>
    <t>家族からの援助(月額)</t>
    <rPh sb="0" eb="2">
      <t>カゾク</t>
    </rPh>
    <rPh sb="5" eb="7">
      <t>エンジョ</t>
    </rPh>
    <rPh sb="8" eb="10">
      <t>ゲツガク</t>
    </rPh>
    <phoneticPr fontId="1"/>
  </si>
  <si>
    <t>家賃(月額)</t>
    <rPh sb="3" eb="5">
      <t>ゲツガク</t>
    </rPh>
    <phoneticPr fontId="1"/>
  </si>
  <si>
    <t>金額、パーセンテージ等</t>
    <rPh sb="0" eb="2">
      <t>キンガク</t>
    </rPh>
    <rPh sb="10" eb="11">
      <t>トウ</t>
    </rPh>
    <phoneticPr fontId="1"/>
  </si>
  <si>
    <t>備考1</t>
    <rPh sb="0" eb="2">
      <t>ビコウ</t>
    </rPh>
    <phoneticPr fontId="1"/>
  </si>
  <si>
    <t>備考2</t>
    <rPh sb="0" eb="2">
      <t>ビコウ</t>
    </rPh>
    <phoneticPr fontId="1"/>
  </si>
  <si>
    <t>大学院生のみ記入</t>
    <rPh sb="0" eb="2">
      <t>ダイガク</t>
    </rPh>
    <rPh sb="2" eb="4">
      <t>インセイ</t>
    </rPh>
    <rPh sb="6" eb="8">
      <t>キニュウ</t>
    </rPh>
    <phoneticPr fontId="1"/>
  </si>
  <si>
    <t>取得単位数</t>
    <rPh sb="4" eb="5">
      <t>スウ</t>
    </rPh>
    <phoneticPr fontId="1"/>
  </si>
  <si>
    <t>万円　自宅通学の場合は記入不要</t>
    <rPh sb="0" eb="2">
      <t>マンエン</t>
    </rPh>
    <rPh sb="3" eb="5">
      <t>ジタク</t>
    </rPh>
    <rPh sb="5" eb="7">
      <t>ツウガク</t>
    </rPh>
    <rPh sb="8" eb="10">
      <t>バアイ</t>
    </rPh>
    <rPh sb="11" eb="13">
      <t>キニュウ</t>
    </rPh>
    <rPh sb="13" eb="15">
      <t>フヨウ</t>
    </rPh>
    <phoneticPr fontId="1"/>
  </si>
  <si>
    <t>本会奨学金応募の兄弟姉妹 高校生１</t>
    <rPh sb="10" eb="12">
      <t>シマイ</t>
    </rPh>
    <phoneticPr fontId="1"/>
  </si>
  <si>
    <t>本会奨学金応募の兄弟姉妹 高校生２</t>
    <rPh sb="10" eb="12">
      <t>シマイ</t>
    </rPh>
    <phoneticPr fontId="1"/>
  </si>
  <si>
    <t>本会奨学金応募の兄弟姉妹 大学生 1</t>
    <rPh sb="0" eb="2">
      <t>ホンカイ</t>
    </rPh>
    <rPh sb="2" eb="5">
      <t>ショウガクキン</t>
    </rPh>
    <rPh sb="5" eb="7">
      <t>オウボ</t>
    </rPh>
    <rPh sb="8" eb="10">
      <t>キョウダイ</t>
    </rPh>
    <rPh sb="10" eb="12">
      <t>シマイ</t>
    </rPh>
    <rPh sb="13" eb="16">
      <t>ダイガクセイ</t>
    </rPh>
    <phoneticPr fontId="1"/>
  </si>
  <si>
    <t>本会奨学金応募の兄弟姉妹 大学生 2</t>
    <rPh sb="0" eb="2">
      <t>ホンカイ</t>
    </rPh>
    <rPh sb="2" eb="5">
      <t>ショウガクキン</t>
    </rPh>
    <rPh sb="5" eb="7">
      <t>オウボ</t>
    </rPh>
    <rPh sb="8" eb="10">
      <t>キョウダイ</t>
    </rPh>
    <rPh sb="10" eb="12">
      <t>シマイ</t>
    </rPh>
    <rPh sb="13" eb="16">
      <t>ダイガクセイ</t>
    </rPh>
    <phoneticPr fontId="1"/>
  </si>
  <si>
    <t>本会奨学金応募の兄弟姉妹 大学院生 1</t>
    <rPh sb="0" eb="2">
      <t>ホンカイ</t>
    </rPh>
    <rPh sb="2" eb="5">
      <t>ショウガクキン</t>
    </rPh>
    <rPh sb="5" eb="7">
      <t>オウボ</t>
    </rPh>
    <rPh sb="8" eb="10">
      <t>キョウダイ</t>
    </rPh>
    <rPh sb="10" eb="12">
      <t>シマイ</t>
    </rPh>
    <rPh sb="13" eb="15">
      <t>ダイガク</t>
    </rPh>
    <rPh sb="15" eb="17">
      <t>インセイ</t>
    </rPh>
    <phoneticPr fontId="1"/>
  </si>
  <si>
    <t>本会奨学金応募の兄弟姉妹 大学院生 2</t>
    <rPh sb="0" eb="2">
      <t>ホンカイ</t>
    </rPh>
    <rPh sb="2" eb="5">
      <t>ショウガクキン</t>
    </rPh>
    <rPh sb="5" eb="7">
      <t>オウボ</t>
    </rPh>
    <rPh sb="8" eb="10">
      <t>キョウダイ</t>
    </rPh>
    <rPh sb="10" eb="12">
      <t>シマイ</t>
    </rPh>
    <rPh sb="13" eb="15">
      <t>ダイガク</t>
    </rPh>
    <rPh sb="15" eb="17">
      <t>インセイ</t>
    </rPh>
    <phoneticPr fontId="1"/>
  </si>
  <si>
    <t>今年度、該当者がいる場合は「続柄 姓名 学校名 学年」を記入</t>
    <rPh sb="0" eb="3">
      <t>コンネンド</t>
    </rPh>
    <rPh sb="4" eb="7">
      <t>ガイトウシャ</t>
    </rPh>
    <rPh sb="10" eb="12">
      <t>バアイ</t>
    </rPh>
    <rPh sb="14" eb="16">
      <t>ゾクガラ</t>
    </rPh>
    <rPh sb="17" eb="19">
      <t>セイメイ</t>
    </rPh>
    <rPh sb="20" eb="22">
      <t>ガッコウ</t>
    </rPh>
    <rPh sb="22" eb="23">
      <t>メイ</t>
    </rPh>
    <rPh sb="24" eb="26">
      <t>ガクネン</t>
    </rPh>
    <rPh sb="28" eb="30">
      <t>キニュウ</t>
    </rPh>
    <phoneticPr fontId="1"/>
  </si>
  <si>
    <t>例：妹 金学奨 東京高校2年</t>
    <rPh sb="0" eb="1">
      <t>レイ</t>
    </rPh>
    <rPh sb="2" eb="3">
      <t>イモウト</t>
    </rPh>
    <rPh sb="4" eb="5">
      <t>キム</t>
    </rPh>
    <rPh sb="5" eb="6">
      <t>ガク</t>
    </rPh>
    <rPh sb="6" eb="7">
      <t>ススム</t>
    </rPh>
    <rPh sb="8" eb="10">
      <t>トウキョウ</t>
    </rPh>
    <rPh sb="10" eb="12">
      <t>コウコウ</t>
    </rPh>
    <rPh sb="13" eb="14">
      <t>ネン</t>
    </rPh>
    <phoneticPr fontId="1"/>
  </si>
  <si>
    <t>授業料(年額)</t>
    <rPh sb="0" eb="3">
      <t>ジュギョウリョウ</t>
    </rPh>
    <rPh sb="4" eb="6">
      <t>ネンガク</t>
    </rPh>
    <phoneticPr fontId="1"/>
  </si>
  <si>
    <t>学歴</t>
    <rPh sb="0" eb="2">
      <t>ガクレキ</t>
    </rPh>
    <phoneticPr fontId="1"/>
  </si>
  <si>
    <t>※編入学・休学・退学、また日本語学校の在学校歴も正確に記入すること。</t>
    <rPh sb="1" eb="3">
      <t>ヘンニュウ</t>
    </rPh>
    <rPh sb="3" eb="4">
      <t>ガク</t>
    </rPh>
    <rPh sb="5" eb="7">
      <t>キュウガク</t>
    </rPh>
    <rPh sb="8" eb="10">
      <t>タイガク</t>
    </rPh>
    <rPh sb="13" eb="15">
      <t>ニホン</t>
    </rPh>
    <rPh sb="15" eb="16">
      <t>ゴ</t>
    </rPh>
    <rPh sb="16" eb="18">
      <t>ガッコウ</t>
    </rPh>
    <rPh sb="19" eb="20">
      <t>ザイ</t>
    </rPh>
    <rPh sb="20" eb="22">
      <t>ガッコウ</t>
    </rPh>
    <rPh sb="22" eb="23">
      <t>レキ</t>
    </rPh>
    <rPh sb="24" eb="26">
      <t>セイカク</t>
    </rPh>
    <rPh sb="27" eb="29">
      <t>キニュウ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</si>
  <si>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</si>
  <si>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</si>
  <si>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小学校卒業</t>
    <rPh sb="0" eb="3">
      <t>ショウガッコウ</t>
    </rPh>
    <rPh sb="3" eb="5">
      <t>ソツギョウ</t>
    </rPh>
    <phoneticPr fontId="1"/>
  </si>
  <si>
    <t>所在地</t>
    <rPh sb="0" eb="3">
      <t>ショザイチ</t>
    </rPh>
    <phoneticPr fontId="1"/>
  </si>
  <si>
    <t>中学校卒業</t>
    <rPh sb="0" eb="3">
      <t>チュウガッコウ</t>
    </rPh>
    <rPh sb="3" eb="5">
      <t>ソツギョウ</t>
    </rPh>
    <phoneticPr fontId="1"/>
  </si>
  <si>
    <t>高等学校卒業</t>
    <rPh sb="0" eb="2">
      <t>コウトウ</t>
    </rPh>
    <rPh sb="2" eb="4">
      <t>ガッコウ</t>
    </rPh>
    <rPh sb="4" eb="6">
      <t>ソツギョウ</t>
    </rPh>
    <phoneticPr fontId="1"/>
  </si>
  <si>
    <t>月</t>
  </si>
  <si>
    <t>大学</t>
    <rPh sb="0" eb="2">
      <t>ダイガク</t>
    </rPh>
    <phoneticPr fontId="1"/>
  </si>
  <si>
    <t>学部入学</t>
    <phoneticPr fontId="1"/>
  </si>
  <si>
    <t>学部卒業</t>
    <phoneticPr fontId="1"/>
  </si>
  <si>
    <t>大学院</t>
    <rPh sb="0" eb="3">
      <t>ダイガクイン</t>
    </rPh>
    <phoneticPr fontId="1"/>
  </si>
  <si>
    <t>研究科入学</t>
    <rPh sb="0" eb="3">
      <t>ケンキュウカ</t>
    </rPh>
    <rPh sb="3" eb="5">
      <t>ニュウガク</t>
    </rPh>
    <phoneticPr fontId="1"/>
  </si>
  <si>
    <t>職歴・兵役など　</t>
    <rPh sb="0" eb="2">
      <t>ショクレキ</t>
    </rPh>
    <rPh sb="3" eb="5">
      <t>ヘイエキ</t>
    </rPh>
    <phoneticPr fontId="1"/>
  </si>
  <si>
    <t>～</t>
    <phoneticPr fontId="1"/>
  </si>
  <si>
    <t>計</t>
    <rPh sb="0" eb="1">
      <t>ケイ</t>
    </rPh>
    <phoneticPr fontId="1"/>
  </si>
  <si>
    <t>S/A</t>
    <phoneticPr fontId="1"/>
  </si>
  <si>
    <t>80点以上</t>
    <rPh sb="2" eb="5">
      <t>テンイジョウ</t>
    </rPh>
    <phoneticPr fontId="1"/>
  </si>
  <si>
    <t>B</t>
    <phoneticPr fontId="1"/>
  </si>
  <si>
    <t>C</t>
    <phoneticPr fontId="1"/>
  </si>
  <si>
    <t>科目</t>
    <rPh sb="0" eb="2">
      <t>カモク</t>
    </rPh>
    <phoneticPr fontId="1"/>
  </si>
  <si>
    <t>時間</t>
    <rPh sb="0" eb="2">
      <t>ジカン</t>
    </rPh>
    <phoneticPr fontId="1"/>
  </si>
  <si>
    <t>応募者本人の経歴</t>
    <rPh sb="0" eb="3">
      <t>オウボシャ</t>
    </rPh>
    <rPh sb="3" eb="5">
      <t>ホンニン</t>
    </rPh>
    <rPh sb="6" eb="8">
      <t>ケイレキ</t>
    </rPh>
    <phoneticPr fontId="1"/>
  </si>
  <si>
    <t>学業成績計算表</t>
    <rPh sb="0" eb="2">
      <t>ガクギョウ</t>
    </rPh>
    <rPh sb="2" eb="4">
      <t>セイセキ</t>
    </rPh>
    <rPh sb="4" eb="6">
      <t>ケイサン</t>
    </rPh>
    <rPh sb="6" eb="7">
      <t>ヒョウ</t>
    </rPh>
    <phoneticPr fontId="1"/>
  </si>
  <si>
    <t>家族構成および経済状況(応募者本人は除く）</t>
    <rPh sb="0" eb="2">
      <t>カゾク</t>
    </rPh>
    <rPh sb="2" eb="4">
      <t>コウセイ</t>
    </rPh>
    <rPh sb="7" eb="9">
      <t>ケイザイ</t>
    </rPh>
    <rPh sb="9" eb="11">
      <t>ジョウキョウ</t>
    </rPh>
    <rPh sb="12" eb="15">
      <t>オウボシャ</t>
    </rPh>
    <rPh sb="15" eb="17">
      <t>ホンニン</t>
    </rPh>
    <rPh sb="18" eb="19">
      <t>ノゾ</t>
    </rPh>
    <phoneticPr fontId="1"/>
  </si>
  <si>
    <t>就学者以外</t>
    <rPh sb="0" eb="3">
      <t>シュウガクシャ</t>
    </rPh>
    <rPh sb="3" eb="5">
      <t>イガイ</t>
    </rPh>
    <phoneticPr fontId="1"/>
  </si>
  <si>
    <t>続柄</t>
    <rPh sb="0" eb="2">
      <t>ゾクガラ</t>
    </rPh>
    <phoneticPr fontId="1"/>
  </si>
  <si>
    <t>姓名</t>
    <rPh sb="0" eb="2">
      <t>セイメイ</t>
    </rPh>
    <phoneticPr fontId="1"/>
  </si>
  <si>
    <t>年齢</t>
    <rPh sb="0" eb="2">
      <t>ネンレイ</t>
    </rPh>
    <phoneticPr fontId="1"/>
  </si>
  <si>
    <t>父</t>
    <rPh sb="0" eb="1">
      <t>チチ</t>
    </rPh>
    <phoneticPr fontId="1"/>
  </si>
  <si>
    <t>母</t>
    <rPh sb="0" eb="1">
      <t>ハハ</t>
    </rPh>
    <phoneticPr fontId="1"/>
  </si>
  <si>
    <t>就学者</t>
    <rPh sb="0" eb="3">
      <t>シュウガクシャ</t>
    </rPh>
    <phoneticPr fontId="1"/>
  </si>
  <si>
    <t>学校名</t>
    <rPh sb="0" eb="3">
      <t>ガッコウメイ</t>
    </rPh>
    <phoneticPr fontId="1"/>
  </si>
  <si>
    <t>学年</t>
    <rPh sb="0" eb="2">
      <t>ガクネン</t>
    </rPh>
    <phoneticPr fontId="1"/>
  </si>
  <si>
    <t>通学状況</t>
    <rPh sb="0" eb="4">
      <t>ツウガクジョウキョウ</t>
    </rPh>
    <phoneticPr fontId="1"/>
  </si>
  <si>
    <t>姓名：</t>
    <rPh sb="0" eb="2">
      <t>セイメイ</t>
    </rPh>
    <phoneticPr fontId="1"/>
  </si>
  <si>
    <t>(西暦)</t>
    <rPh sb="1" eb="3">
      <t>セイレキ</t>
    </rPh>
    <phoneticPr fontId="1"/>
  </si>
  <si>
    <t>（10～11ポイント推奨）</t>
    <rPh sb="10" eb="12">
      <t>スイショウ</t>
    </rPh>
    <phoneticPr fontId="1"/>
  </si>
  <si>
    <t>（写真等貼付可）</t>
    <rPh sb="1" eb="3">
      <t>シャシン</t>
    </rPh>
    <rPh sb="3" eb="4">
      <t>トウ</t>
    </rPh>
    <rPh sb="4" eb="6">
      <t>チョウフ</t>
    </rPh>
    <rPh sb="6" eb="7">
      <t>カ</t>
    </rPh>
    <phoneticPr fontId="1"/>
  </si>
  <si>
    <t>学部・研究科分類番号</t>
    <rPh sb="0" eb="2">
      <t>ガクブ</t>
    </rPh>
    <rPh sb="3" eb="6">
      <t>ケンキュウカ</t>
    </rPh>
    <rPh sb="6" eb="8">
      <t>ブンルイ</t>
    </rPh>
    <rPh sb="8" eb="10">
      <t>バンゴウ</t>
    </rPh>
    <phoneticPr fontId="1"/>
  </si>
  <si>
    <t>01</t>
    <phoneticPr fontId="14"/>
  </si>
  <si>
    <t>文学</t>
    <rPh sb="0" eb="2">
      <t>ブンガク</t>
    </rPh>
    <phoneticPr fontId="14"/>
  </si>
  <si>
    <t>41</t>
    <phoneticPr fontId="14"/>
  </si>
  <si>
    <t>理学　数学　数理</t>
    <rPh sb="0" eb="2">
      <t>リガク</t>
    </rPh>
    <phoneticPr fontId="14"/>
  </si>
  <si>
    <t>81</t>
    <phoneticPr fontId="14"/>
  </si>
  <si>
    <t>栄養学</t>
    <rPh sb="0" eb="3">
      <t>エイヨウガク</t>
    </rPh>
    <phoneticPr fontId="14"/>
  </si>
  <si>
    <t>02</t>
  </si>
  <si>
    <t>42</t>
  </si>
  <si>
    <t>自然科学　科学技術</t>
    <rPh sb="0" eb="2">
      <t>シゼン</t>
    </rPh>
    <rPh sb="2" eb="4">
      <t>カガク</t>
    </rPh>
    <rPh sb="5" eb="7">
      <t>カガク</t>
    </rPh>
    <rPh sb="7" eb="9">
      <t>ギジュツ</t>
    </rPh>
    <phoneticPr fontId="14"/>
  </si>
  <si>
    <t>82</t>
  </si>
  <si>
    <t>家政学　生活科学　被服学</t>
    <rPh sb="0" eb="3">
      <t>カセイガク</t>
    </rPh>
    <rPh sb="4" eb="6">
      <t>セイカツ</t>
    </rPh>
    <rPh sb="6" eb="8">
      <t>カガク</t>
    </rPh>
    <phoneticPr fontId="14"/>
  </si>
  <si>
    <t>03</t>
  </si>
  <si>
    <t>外国語　言語学　</t>
    <rPh sb="0" eb="3">
      <t>ガイコクゴ</t>
    </rPh>
    <rPh sb="4" eb="7">
      <t>ゲンゴガク</t>
    </rPh>
    <phoneticPr fontId="14"/>
  </si>
  <si>
    <t>43</t>
  </si>
  <si>
    <t>工学　基礎工学　情報工学　工芸</t>
    <rPh sb="0" eb="2">
      <t>コウガク</t>
    </rPh>
    <rPh sb="3" eb="5">
      <t>キソ</t>
    </rPh>
    <rPh sb="5" eb="7">
      <t>コウガク</t>
    </rPh>
    <rPh sb="8" eb="10">
      <t>ジョウホウ</t>
    </rPh>
    <rPh sb="10" eb="12">
      <t>コウガク</t>
    </rPh>
    <rPh sb="13" eb="15">
      <t>コウゲイ</t>
    </rPh>
    <phoneticPr fontId="14"/>
  </si>
  <si>
    <t>83</t>
  </si>
  <si>
    <t>04</t>
  </si>
  <si>
    <t>哲学</t>
    <rPh sb="0" eb="2">
      <t>テツガク</t>
    </rPh>
    <phoneticPr fontId="14"/>
  </si>
  <si>
    <t>44</t>
  </si>
  <si>
    <t>機械工学　航空工学　</t>
    <rPh sb="0" eb="2">
      <t>キカイ</t>
    </rPh>
    <rPh sb="2" eb="4">
      <t>コウガク</t>
    </rPh>
    <rPh sb="5" eb="7">
      <t>コウクウ</t>
    </rPh>
    <rPh sb="7" eb="9">
      <t>コウガク</t>
    </rPh>
    <phoneticPr fontId="14"/>
  </si>
  <si>
    <t>84</t>
  </si>
  <si>
    <t>05</t>
  </si>
  <si>
    <t>人文学</t>
    <rPh sb="0" eb="3">
      <t>ジンブンガク</t>
    </rPh>
    <phoneticPr fontId="14"/>
  </si>
  <si>
    <t>45</t>
  </si>
  <si>
    <t>理工学</t>
    <rPh sb="0" eb="3">
      <t>リコウガク</t>
    </rPh>
    <phoneticPr fontId="14"/>
  </si>
  <si>
    <t>85</t>
  </si>
  <si>
    <t>06</t>
  </si>
  <si>
    <t>文理学</t>
    <rPh sb="0" eb="2">
      <t>ブンリ</t>
    </rPh>
    <rPh sb="2" eb="3">
      <t>ガク</t>
    </rPh>
    <phoneticPr fontId="14"/>
  </si>
  <si>
    <t>46</t>
  </si>
  <si>
    <t>86</t>
  </si>
  <si>
    <t>07</t>
  </si>
  <si>
    <t>仏教学</t>
    <rPh sb="0" eb="3">
      <t>ブッキョウガク</t>
    </rPh>
    <phoneticPr fontId="14"/>
  </si>
  <si>
    <t>47</t>
  </si>
  <si>
    <t>電子通信情報　情報システム工学　
コンピュータ工学</t>
    <phoneticPr fontId="14"/>
  </si>
  <si>
    <t>87</t>
  </si>
  <si>
    <t>体育学　健康科学　スポーツ科学</t>
    <rPh sb="0" eb="3">
      <t>タイイクガク</t>
    </rPh>
    <rPh sb="4" eb="6">
      <t>ケンコウ</t>
    </rPh>
    <rPh sb="6" eb="8">
      <t>カガク</t>
    </rPh>
    <rPh sb="13" eb="15">
      <t>カガク</t>
    </rPh>
    <phoneticPr fontId="14"/>
  </si>
  <si>
    <t>08</t>
  </si>
  <si>
    <t>神学</t>
    <rPh sb="0" eb="2">
      <t>シンガク</t>
    </rPh>
    <phoneticPr fontId="14"/>
  </si>
  <si>
    <t>48</t>
  </si>
  <si>
    <t xml:space="preserve">情報科学 </t>
    <rPh sb="0" eb="2">
      <t>ジョウホウ</t>
    </rPh>
    <rPh sb="2" eb="4">
      <t>カガク</t>
    </rPh>
    <phoneticPr fontId="14"/>
  </si>
  <si>
    <t>88</t>
  </si>
  <si>
    <t>鍼灸学</t>
    <rPh sb="0" eb="2">
      <t>シンキュウ</t>
    </rPh>
    <rPh sb="2" eb="3">
      <t>ガク</t>
    </rPh>
    <phoneticPr fontId="14"/>
  </si>
  <si>
    <t>09</t>
  </si>
  <si>
    <t>史学　歴史学　</t>
    <rPh sb="0" eb="2">
      <t>シガク</t>
    </rPh>
    <rPh sb="3" eb="5">
      <t>レキシ</t>
    </rPh>
    <rPh sb="5" eb="6">
      <t>ガク</t>
    </rPh>
    <phoneticPr fontId="14"/>
  </si>
  <si>
    <t>49</t>
  </si>
  <si>
    <t>地学　鉱山学　物質創成科学</t>
    <rPh sb="0" eb="2">
      <t>チガク</t>
    </rPh>
    <rPh sb="3" eb="6">
      <t>コウザンガク</t>
    </rPh>
    <rPh sb="7" eb="9">
      <t>ブッシツ</t>
    </rPh>
    <rPh sb="9" eb="11">
      <t>ソウセイ</t>
    </rPh>
    <rPh sb="11" eb="13">
      <t>カガク</t>
    </rPh>
    <phoneticPr fontId="14"/>
  </si>
  <si>
    <t>89</t>
  </si>
  <si>
    <t>芸術　美術　音楽</t>
    <rPh sb="0" eb="2">
      <t>ゲイジュツ</t>
    </rPh>
    <rPh sb="3" eb="5">
      <t>ビジュツ</t>
    </rPh>
    <rPh sb="6" eb="8">
      <t>オンガク</t>
    </rPh>
    <phoneticPr fontId="14"/>
  </si>
  <si>
    <t>10</t>
  </si>
  <si>
    <t>50</t>
  </si>
  <si>
    <t>土木工学　建築学</t>
    <rPh sb="0" eb="2">
      <t>ドボク</t>
    </rPh>
    <rPh sb="2" eb="4">
      <t>コウガク</t>
    </rPh>
    <rPh sb="5" eb="8">
      <t>ケンチクガク</t>
    </rPh>
    <phoneticPr fontId="14"/>
  </si>
  <si>
    <t>90</t>
  </si>
  <si>
    <t>映像</t>
    <rPh sb="0" eb="2">
      <t>エイゾウ</t>
    </rPh>
    <phoneticPr fontId="14"/>
  </si>
  <si>
    <t>11</t>
  </si>
  <si>
    <t>文化学　文芸学　</t>
    <rPh sb="0" eb="3">
      <t>ブンカガク</t>
    </rPh>
    <rPh sb="4" eb="7">
      <t>ブンゲイガク</t>
    </rPh>
    <phoneticPr fontId="14"/>
  </si>
  <si>
    <t>51</t>
  </si>
  <si>
    <t>繊維工学</t>
    <rPh sb="0" eb="2">
      <t>センイ</t>
    </rPh>
    <rPh sb="2" eb="4">
      <t>コウガク</t>
    </rPh>
    <phoneticPr fontId="14"/>
  </si>
  <si>
    <t>91</t>
  </si>
  <si>
    <t>造形学　デザイン学</t>
    <rPh sb="0" eb="2">
      <t>ゾウケイ</t>
    </rPh>
    <rPh sb="2" eb="3">
      <t>ガク</t>
    </rPh>
    <rPh sb="8" eb="9">
      <t>ガク</t>
    </rPh>
    <phoneticPr fontId="14"/>
  </si>
  <si>
    <t>12</t>
  </si>
  <si>
    <t>図書館学</t>
    <rPh sb="0" eb="3">
      <t>トショカン</t>
    </rPh>
    <rPh sb="3" eb="4">
      <t>ガク</t>
    </rPh>
    <phoneticPr fontId="14"/>
  </si>
  <si>
    <t>52</t>
  </si>
  <si>
    <t>商船工学</t>
    <phoneticPr fontId="14"/>
  </si>
  <si>
    <t>92</t>
  </si>
  <si>
    <t>メディア・デザイン</t>
    <phoneticPr fontId="14"/>
  </si>
  <si>
    <t>13</t>
  </si>
  <si>
    <t>人間学　人間科学　発達科学</t>
    <rPh sb="0" eb="3">
      <t>ニンゲンガク</t>
    </rPh>
    <rPh sb="4" eb="6">
      <t>ニンゲン</t>
    </rPh>
    <rPh sb="6" eb="8">
      <t>カガク</t>
    </rPh>
    <rPh sb="9" eb="11">
      <t>ハッタツ</t>
    </rPh>
    <rPh sb="11" eb="13">
      <t>カガク</t>
    </rPh>
    <phoneticPr fontId="14"/>
  </si>
  <si>
    <t>53</t>
  </si>
  <si>
    <t>医用工学　生命工学</t>
    <rPh sb="0" eb="2">
      <t>イヨウ</t>
    </rPh>
    <rPh sb="2" eb="4">
      <t>コウガク</t>
    </rPh>
    <rPh sb="5" eb="7">
      <t>セイメイ</t>
    </rPh>
    <rPh sb="7" eb="9">
      <t>コウガク</t>
    </rPh>
    <phoneticPr fontId="14"/>
  </si>
  <si>
    <t>14</t>
  </si>
  <si>
    <t>心理学</t>
    <rPh sb="0" eb="3">
      <t>シンリガク</t>
    </rPh>
    <phoneticPr fontId="14"/>
  </si>
  <si>
    <t>54</t>
  </si>
  <si>
    <t>15</t>
  </si>
  <si>
    <t>教養学　</t>
    <rPh sb="0" eb="2">
      <t>キョウヨウ</t>
    </rPh>
    <rPh sb="2" eb="3">
      <t>ガク</t>
    </rPh>
    <phoneticPr fontId="14"/>
  </si>
  <si>
    <t>55</t>
  </si>
  <si>
    <t>生命科学　生命理工学</t>
    <rPh sb="0" eb="2">
      <t>セイメイ</t>
    </rPh>
    <rPh sb="2" eb="4">
      <t>カガク</t>
    </rPh>
    <rPh sb="5" eb="7">
      <t>セイメイ</t>
    </rPh>
    <rPh sb="7" eb="10">
      <t>リコウガク</t>
    </rPh>
    <phoneticPr fontId="14"/>
  </si>
  <si>
    <t>16</t>
  </si>
  <si>
    <t>56</t>
  </si>
  <si>
    <t>17</t>
  </si>
  <si>
    <t>学芸学</t>
    <rPh sb="0" eb="2">
      <t>ガクゲイ</t>
    </rPh>
    <rPh sb="2" eb="3">
      <t>ガク</t>
    </rPh>
    <phoneticPr fontId="14"/>
  </si>
  <si>
    <t>57</t>
  </si>
  <si>
    <t>18</t>
  </si>
  <si>
    <t>58</t>
  </si>
  <si>
    <t>19</t>
  </si>
  <si>
    <t>教育学</t>
    <rPh sb="0" eb="3">
      <t>キョウイクガク</t>
    </rPh>
    <phoneticPr fontId="14"/>
  </si>
  <si>
    <t>59</t>
  </si>
  <si>
    <t>都市環境学</t>
    <rPh sb="0" eb="2">
      <t>トシ</t>
    </rPh>
    <rPh sb="2" eb="4">
      <t>カンキョウ</t>
    </rPh>
    <rPh sb="4" eb="5">
      <t>ガク</t>
    </rPh>
    <phoneticPr fontId="14"/>
  </si>
  <si>
    <t>20</t>
  </si>
  <si>
    <t>60</t>
  </si>
  <si>
    <t>環境学　</t>
    <rPh sb="0" eb="3">
      <t>カンキョウガク</t>
    </rPh>
    <phoneticPr fontId="14"/>
  </si>
  <si>
    <t>21</t>
  </si>
  <si>
    <t>法学</t>
    <rPh sb="0" eb="2">
      <t>ホウガク</t>
    </rPh>
    <phoneticPr fontId="14"/>
  </si>
  <si>
    <t>61</t>
  </si>
  <si>
    <t>22</t>
  </si>
  <si>
    <t>法務</t>
    <rPh sb="0" eb="2">
      <t>ホウム</t>
    </rPh>
    <phoneticPr fontId="14"/>
  </si>
  <si>
    <t>62</t>
  </si>
  <si>
    <t>農学</t>
    <rPh sb="0" eb="2">
      <t>ノウガク</t>
    </rPh>
    <phoneticPr fontId="14"/>
  </si>
  <si>
    <t>23</t>
  </si>
  <si>
    <t>経済学　経済情報学</t>
    <rPh sb="0" eb="3">
      <t>ケイザイガク</t>
    </rPh>
    <rPh sb="4" eb="6">
      <t>ケイザイ</t>
    </rPh>
    <rPh sb="6" eb="9">
      <t>ジョウホウガク</t>
    </rPh>
    <phoneticPr fontId="14"/>
  </si>
  <si>
    <t>63</t>
  </si>
  <si>
    <t>園芸学</t>
    <rPh sb="0" eb="3">
      <t>エンゲイガク</t>
    </rPh>
    <phoneticPr fontId="14"/>
  </si>
  <si>
    <t>24</t>
  </si>
  <si>
    <t>64</t>
  </si>
  <si>
    <t>水産学　海洋学</t>
    <rPh sb="0" eb="3">
      <t>スイサンガク</t>
    </rPh>
    <rPh sb="4" eb="7">
      <t>カイヨウガク</t>
    </rPh>
    <phoneticPr fontId="14"/>
  </si>
  <si>
    <t>25</t>
  </si>
  <si>
    <t>経営学　経営情報学</t>
    <rPh sb="0" eb="3">
      <t>ケイエイガク</t>
    </rPh>
    <rPh sb="4" eb="6">
      <t>ケイエイ</t>
    </rPh>
    <rPh sb="6" eb="9">
      <t>ジョウホウガク</t>
    </rPh>
    <phoneticPr fontId="14"/>
  </si>
  <si>
    <t>65</t>
  </si>
  <si>
    <t>生物資源学　生物理工学</t>
    <rPh sb="0" eb="2">
      <t>セイブツ</t>
    </rPh>
    <rPh sb="2" eb="4">
      <t>シゲン</t>
    </rPh>
    <rPh sb="4" eb="5">
      <t>ガク</t>
    </rPh>
    <rPh sb="6" eb="8">
      <t>セイブツ</t>
    </rPh>
    <rPh sb="8" eb="11">
      <t>リコウガク</t>
    </rPh>
    <phoneticPr fontId="14"/>
  </si>
  <si>
    <t>26</t>
  </si>
  <si>
    <t>66</t>
  </si>
  <si>
    <t>27</t>
    <phoneticPr fontId="14"/>
  </si>
  <si>
    <t>商学　商経学　会計学</t>
    <rPh sb="0" eb="2">
      <t>ショウガク</t>
    </rPh>
    <rPh sb="3" eb="4">
      <t>ショウ</t>
    </rPh>
    <rPh sb="4" eb="5">
      <t>キョウ</t>
    </rPh>
    <rPh sb="5" eb="6">
      <t>ガク</t>
    </rPh>
    <rPh sb="7" eb="9">
      <t>カイケイ</t>
    </rPh>
    <rPh sb="9" eb="10">
      <t>ガク</t>
    </rPh>
    <phoneticPr fontId="14"/>
  </si>
  <si>
    <t>67</t>
  </si>
  <si>
    <t>獣医学　畜産学  酪農学</t>
    <rPh sb="0" eb="3">
      <t>ジュウイガク</t>
    </rPh>
    <rPh sb="4" eb="7">
      <t>チクサンガク</t>
    </rPh>
    <phoneticPr fontId="14"/>
  </si>
  <si>
    <t>28</t>
  </si>
  <si>
    <t>流通学　アジア太平洋</t>
    <rPh sb="0" eb="2">
      <t>リュウツウ</t>
    </rPh>
    <rPh sb="2" eb="3">
      <t>ガク</t>
    </rPh>
    <rPh sb="7" eb="10">
      <t>タイヘイヨウ</t>
    </rPh>
    <phoneticPr fontId="14"/>
  </si>
  <si>
    <t>68</t>
  </si>
  <si>
    <t>29</t>
  </si>
  <si>
    <t>社会学　産業社会学 　社会心理　環境情報ビジネス</t>
    <rPh sb="0" eb="3">
      <t>シャカイガク</t>
    </rPh>
    <rPh sb="4" eb="6">
      <t>サンギョウ</t>
    </rPh>
    <rPh sb="6" eb="9">
      <t>シャカイガク</t>
    </rPh>
    <rPh sb="11" eb="13">
      <t>シャカイ</t>
    </rPh>
    <rPh sb="13" eb="15">
      <t>シンリ</t>
    </rPh>
    <rPh sb="16" eb="18">
      <t>カンキョウ</t>
    </rPh>
    <rPh sb="18" eb="20">
      <t>ジョウホウ</t>
    </rPh>
    <phoneticPr fontId="14"/>
  </si>
  <si>
    <t>69</t>
  </si>
  <si>
    <t>30</t>
  </si>
  <si>
    <t>観光　</t>
    <rPh sb="0" eb="2">
      <t>カンコウ</t>
    </rPh>
    <phoneticPr fontId="14"/>
  </si>
  <si>
    <t>70</t>
  </si>
  <si>
    <t>31</t>
  </si>
  <si>
    <t>政治経済学　政治学</t>
    <rPh sb="0" eb="2">
      <t>セイジ</t>
    </rPh>
    <rPh sb="2" eb="5">
      <t>ケイザイガク</t>
    </rPh>
    <rPh sb="6" eb="9">
      <t>セイジガク</t>
    </rPh>
    <phoneticPr fontId="14"/>
  </si>
  <si>
    <t>医学</t>
    <rPh sb="0" eb="2">
      <t>イガク</t>
    </rPh>
    <phoneticPr fontId="14"/>
  </si>
  <si>
    <t>32</t>
  </si>
  <si>
    <t>看護学　看護福祉学</t>
    <rPh sb="0" eb="3">
      <t>カンゴガク</t>
    </rPh>
    <rPh sb="4" eb="6">
      <t>カンゴ</t>
    </rPh>
    <rPh sb="6" eb="8">
      <t>フクシ</t>
    </rPh>
    <rPh sb="8" eb="9">
      <t>ガク</t>
    </rPh>
    <phoneticPr fontId="14"/>
  </si>
  <si>
    <t>33</t>
  </si>
  <si>
    <t>国際学　国際関係学　</t>
    <rPh sb="0" eb="2">
      <t>コクサイ</t>
    </rPh>
    <rPh sb="2" eb="3">
      <t>ガク</t>
    </rPh>
    <rPh sb="4" eb="6">
      <t>コクサイ</t>
    </rPh>
    <rPh sb="6" eb="8">
      <t>カンケイ</t>
    </rPh>
    <rPh sb="8" eb="9">
      <t>ガク</t>
    </rPh>
    <phoneticPr fontId="14"/>
  </si>
  <si>
    <t>保健学　保健衛生学　産業保健学</t>
    <rPh sb="0" eb="3">
      <t>ホケンガク</t>
    </rPh>
    <rPh sb="4" eb="6">
      <t>ホケン</t>
    </rPh>
    <rPh sb="6" eb="9">
      <t>エイセイガク</t>
    </rPh>
    <rPh sb="10" eb="12">
      <t>サンギョウ</t>
    </rPh>
    <rPh sb="12" eb="14">
      <t>ホケン</t>
    </rPh>
    <rPh sb="14" eb="15">
      <t>ガク</t>
    </rPh>
    <phoneticPr fontId="14"/>
  </si>
  <si>
    <t>34</t>
  </si>
  <si>
    <t>政策科学</t>
    <rPh sb="0" eb="2">
      <t>セイサク</t>
    </rPh>
    <rPh sb="2" eb="4">
      <t>カガク</t>
    </rPh>
    <phoneticPr fontId="14"/>
  </si>
  <si>
    <t>医療衛生学　医療福祉学</t>
    <rPh sb="0" eb="2">
      <t>イリョウ</t>
    </rPh>
    <rPh sb="2" eb="4">
      <t>エイセイ</t>
    </rPh>
    <rPh sb="4" eb="5">
      <t>ガク</t>
    </rPh>
    <rPh sb="6" eb="8">
      <t>イリョウ</t>
    </rPh>
    <rPh sb="8" eb="10">
      <t>フクシ</t>
    </rPh>
    <rPh sb="10" eb="11">
      <t>ガク</t>
    </rPh>
    <phoneticPr fontId="14"/>
  </si>
  <si>
    <t>35</t>
  </si>
  <si>
    <t>情報文化　情報社会　社会情報</t>
    <rPh sb="0" eb="2">
      <t>ジョウホウ</t>
    </rPh>
    <rPh sb="2" eb="4">
      <t>ブンカ</t>
    </rPh>
    <rPh sb="5" eb="7">
      <t>ジョウホウ</t>
    </rPh>
    <rPh sb="7" eb="9">
      <t>シャカイ</t>
    </rPh>
    <rPh sb="10" eb="12">
      <t>シャカイ</t>
    </rPh>
    <rPh sb="12" eb="14">
      <t>ジョウホウ</t>
    </rPh>
    <phoneticPr fontId="14"/>
  </si>
  <si>
    <t>保健福祉学</t>
    <rPh sb="0" eb="2">
      <t>ホケン</t>
    </rPh>
    <rPh sb="2" eb="4">
      <t>フクシ</t>
    </rPh>
    <rPh sb="4" eb="5">
      <t>ガク</t>
    </rPh>
    <phoneticPr fontId="14"/>
  </si>
  <si>
    <t>36</t>
  </si>
  <si>
    <t>事業構想学　事業創造学</t>
    <rPh sb="0" eb="2">
      <t>ジギョウ</t>
    </rPh>
    <rPh sb="2" eb="4">
      <t>コウソウ</t>
    </rPh>
    <rPh sb="4" eb="5">
      <t>ガク</t>
    </rPh>
    <rPh sb="6" eb="8">
      <t>ジギョウ</t>
    </rPh>
    <rPh sb="8" eb="10">
      <t>ソウゾウ</t>
    </rPh>
    <rPh sb="10" eb="11">
      <t>ガク</t>
    </rPh>
    <phoneticPr fontId="14"/>
  </si>
  <si>
    <t>理学療法</t>
    <rPh sb="0" eb="2">
      <t>リガク</t>
    </rPh>
    <rPh sb="2" eb="4">
      <t>リョウホウ</t>
    </rPh>
    <phoneticPr fontId="14"/>
  </si>
  <si>
    <t>37</t>
  </si>
  <si>
    <t>社会福祉学　人間福祉学</t>
    <rPh sb="0" eb="2">
      <t>シャカイ</t>
    </rPh>
    <rPh sb="2" eb="4">
      <t>フクシ</t>
    </rPh>
    <rPh sb="4" eb="5">
      <t>ガク</t>
    </rPh>
    <rPh sb="6" eb="8">
      <t>ニンゲン</t>
    </rPh>
    <rPh sb="8" eb="10">
      <t>フクシ</t>
    </rPh>
    <rPh sb="10" eb="11">
      <t>ガク</t>
    </rPh>
    <phoneticPr fontId="14"/>
  </si>
  <si>
    <t>歯学</t>
    <rPh sb="0" eb="2">
      <t>シガク</t>
    </rPh>
    <phoneticPr fontId="14"/>
  </si>
  <si>
    <t>38</t>
  </si>
  <si>
    <t>メディア情報学</t>
    <rPh sb="4" eb="6">
      <t>ジョウホウ</t>
    </rPh>
    <rPh sb="6" eb="7">
      <t>ガク</t>
    </rPh>
    <phoneticPr fontId="14"/>
  </si>
  <si>
    <t>口腔科学　口腔保健学</t>
    <rPh sb="0" eb="2">
      <t>コウクウ</t>
    </rPh>
    <rPh sb="2" eb="4">
      <t>カガク</t>
    </rPh>
    <rPh sb="5" eb="7">
      <t>コウクウ</t>
    </rPh>
    <rPh sb="7" eb="10">
      <t>ホケンガク</t>
    </rPh>
    <phoneticPr fontId="14"/>
  </si>
  <si>
    <t>39</t>
  </si>
  <si>
    <t>薬学</t>
    <rPh sb="0" eb="2">
      <t>ヤクガク</t>
    </rPh>
    <phoneticPr fontId="14"/>
  </si>
  <si>
    <t>40</t>
  </si>
  <si>
    <t>知的財産</t>
    <rPh sb="0" eb="2">
      <t>チテキ</t>
    </rPh>
    <rPh sb="2" eb="4">
      <t>ザイサン</t>
    </rPh>
    <phoneticPr fontId="14"/>
  </si>
  <si>
    <t>学部・研究科分類番号表</t>
    <rPh sb="0" eb="2">
      <t>ガクブ</t>
    </rPh>
    <rPh sb="3" eb="6">
      <t>ケンキュウカ</t>
    </rPh>
    <rPh sb="6" eb="8">
      <t>ブンルイ</t>
    </rPh>
    <rPh sb="8" eb="10">
      <t>バンゴウ</t>
    </rPh>
    <rPh sb="10" eb="11">
      <t>ヒョウ</t>
    </rPh>
    <phoneticPr fontId="14"/>
  </si>
  <si>
    <t>どれにも該当しない</t>
    <rPh sb="4" eb="6">
      <t>ガイトウ</t>
    </rPh>
    <phoneticPr fontId="1"/>
  </si>
  <si>
    <t>有</t>
    <rPh sb="0" eb="1">
      <t>アリ</t>
    </rPh>
    <phoneticPr fontId="1"/>
  </si>
  <si>
    <t>無</t>
    <rPh sb="0" eb="1">
      <t>ナ</t>
    </rPh>
    <phoneticPr fontId="1"/>
  </si>
  <si>
    <t>現課程の卒業・修了に必要な単位数</t>
    <rPh sb="0" eb="1">
      <t>ゲン</t>
    </rPh>
    <rPh sb="1" eb="3">
      <t>カテイ</t>
    </rPh>
    <phoneticPr fontId="1"/>
  </si>
  <si>
    <t>研究テーマを入力</t>
    <rPh sb="0" eb="2">
      <t>ケンキュウ</t>
    </rPh>
    <rPh sb="6" eb="8">
      <t>ニュウリョク</t>
    </rPh>
    <phoneticPr fontId="1"/>
  </si>
  <si>
    <t>修士課程進学</t>
    <rPh sb="0" eb="2">
      <t>シュウシ</t>
    </rPh>
    <rPh sb="2" eb="4">
      <t>カテイ</t>
    </rPh>
    <rPh sb="4" eb="6">
      <t>シンガク</t>
    </rPh>
    <phoneticPr fontId="1"/>
  </si>
  <si>
    <t>専門職課程進学</t>
    <rPh sb="0" eb="2">
      <t>センモン</t>
    </rPh>
    <rPh sb="2" eb="3">
      <t>ショク</t>
    </rPh>
    <rPh sb="3" eb="5">
      <t>カテイ</t>
    </rPh>
    <rPh sb="5" eb="7">
      <t>シンガク</t>
    </rPh>
    <phoneticPr fontId="1"/>
  </si>
  <si>
    <t>博士課程進学</t>
    <rPh sb="0" eb="2">
      <t>ハカセ</t>
    </rPh>
    <rPh sb="2" eb="4">
      <t>カテイ</t>
    </rPh>
    <rPh sb="4" eb="6">
      <t>シンガク</t>
    </rPh>
    <phoneticPr fontId="1"/>
  </si>
  <si>
    <t>留学</t>
    <rPh sb="0" eb="2">
      <t>リュウガク</t>
    </rPh>
    <phoneticPr fontId="1"/>
  </si>
  <si>
    <t>専門学校等</t>
    <rPh sb="0" eb="2">
      <t>センモン</t>
    </rPh>
    <rPh sb="2" eb="4">
      <t>ガッコウ</t>
    </rPh>
    <rPh sb="4" eb="5">
      <t>トウ</t>
    </rPh>
    <phoneticPr fontId="1"/>
  </si>
  <si>
    <t>就職</t>
    <rPh sb="0" eb="2">
      <t>シュウショク</t>
    </rPh>
    <phoneticPr fontId="1"/>
  </si>
  <si>
    <t>その他</t>
    <rPh sb="2" eb="3">
      <t>タ</t>
    </rPh>
    <phoneticPr fontId="1"/>
  </si>
  <si>
    <t>未定</t>
    <rPh sb="0" eb="2">
      <t>ミテイ</t>
    </rPh>
    <phoneticPr fontId="1"/>
  </si>
  <si>
    <t>1 日常会話と読み書きができる</t>
    <rPh sb="2" eb="4">
      <t>ニチジョウ</t>
    </rPh>
    <rPh sb="7" eb="8">
      <t>ヨ</t>
    </rPh>
    <rPh sb="9" eb="10">
      <t>カ</t>
    </rPh>
    <phoneticPr fontId="1"/>
  </si>
  <si>
    <t>2 日常会話はできるが読み書きはやや不自由</t>
    <rPh sb="2" eb="4">
      <t>ニチジョウ</t>
    </rPh>
    <rPh sb="4" eb="6">
      <t>カイワ</t>
    </rPh>
    <rPh sb="11" eb="12">
      <t>ヨ</t>
    </rPh>
    <rPh sb="13" eb="14">
      <t>カ</t>
    </rPh>
    <rPh sb="18" eb="21">
      <t>フジユウ</t>
    </rPh>
    <phoneticPr fontId="1"/>
  </si>
  <si>
    <t>3 読み書きはある程度できるが会話は不自由</t>
    <rPh sb="9" eb="11">
      <t>テイド</t>
    </rPh>
    <rPh sb="15" eb="17">
      <t>カイワ</t>
    </rPh>
    <rPh sb="18" eb="21">
      <t>フジユウ</t>
    </rPh>
    <phoneticPr fontId="1"/>
  </si>
  <si>
    <t>6 会話・読み書きともに、ほとんどあるいは全くできない</t>
    <rPh sb="2" eb="4">
      <t>カイワ</t>
    </rPh>
    <rPh sb="5" eb="6">
      <t>ヨ</t>
    </rPh>
    <rPh sb="7" eb="8">
      <t>カ</t>
    </rPh>
    <rPh sb="21" eb="22">
      <t>マッタ</t>
    </rPh>
    <phoneticPr fontId="1"/>
  </si>
  <si>
    <t>5 ごく簡単な挨拶や単語をいくつか知っている</t>
    <phoneticPr fontId="1"/>
  </si>
  <si>
    <t>4 簡単な会話や挨拶ができ、簡単な単語を知っている</t>
    <rPh sb="5" eb="7">
      <t>カイワ</t>
    </rPh>
    <rPh sb="14" eb="16">
      <t>カンタン</t>
    </rPh>
    <phoneticPr fontId="1"/>
  </si>
  <si>
    <t>万円</t>
    <rPh sb="0" eb="2">
      <t>マンエン</t>
    </rPh>
    <phoneticPr fontId="1"/>
  </si>
  <si>
    <t>本人の場合は自分の姓名を記入</t>
    <rPh sb="0" eb="2">
      <t>ホンニン</t>
    </rPh>
    <rPh sb="3" eb="5">
      <t>バアイ</t>
    </rPh>
    <rPh sb="6" eb="8">
      <t>ジブン</t>
    </rPh>
    <rPh sb="9" eb="11">
      <t>セイメイ</t>
    </rPh>
    <rPh sb="12" eb="14">
      <t>キニュウ</t>
    </rPh>
    <phoneticPr fontId="1"/>
  </si>
  <si>
    <t>◆該当すると思うものを選択</t>
    <rPh sb="1" eb="3">
      <t>ガイトウ</t>
    </rPh>
    <rPh sb="6" eb="7">
      <t>オモ</t>
    </rPh>
    <rPh sb="11" eb="13">
      <t>センタク</t>
    </rPh>
    <phoneticPr fontId="1"/>
  </si>
  <si>
    <t>◆所属する学部･研究科、専攻に近いと思うものを選択(別表参照)</t>
    <rPh sb="1" eb="3">
      <t>ショゾク</t>
    </rPh>
    <rPh sb="5" eb="7">
      <t>ガクブ</t>
    </rPh>
    <rPh sb="8" eb="11">
      <t>ケンキュウカ</t>
    </rPh>
    <rPh sb="12" eb="14">
      <t>センコウ</t>
    </rPh>
    <rPh sb="15" eb="16">
      <t>チカ</t>
    </rPh>
    <rPh sb="18" eb="19">
      <t>オモ</t>
    </rPh>
    <rPh sb="23" eb="25">
      <t>センタク</t>
    </rPh>
    <phoneticPr fontId="1"/>
  </si>
  <si>
    <t>◆該当するものを選択</t>
    <rPh sb="1" eb="3">
      <t>ガイトウ</t>
    </rPh>
    <rPh sb="8" eb="10">
      <t>センタク</t>
    </rPh>
    <phoneticPr fontId="1"/>
  </si>
  <si>
    <t>通学状況</t>
    <rPh sb="0" eb="2">
      <t>ツウガク</t>
    </rPh>
    <rPh sb="2" eb="4">
      <t>ジョウキョウ</t>
    </rPh>
    <phoneticPr fontId="1"/>
  </si>
  <si>
    <t>自宅</t>
    <rPh sb="0" eb="2">
      <t>ジタク</t>
    </rPh>
    <phoneticPr fontId="1"/>
  </si>
  <si>
    <t>自宅外</t>
    <rPh sb="0" eb="3">
      <t>ジタクガイ</t>
    </rPh>
    <phoneticPr fontId="1"/>
  </si>
  <si>
    <t>寮</t>
    <rPh sb="0" eb="1">
      <t>リョウ</t>
    </rPh>
    <phoneticPr fontId="1"/>
  </si>
  <si>
    <t>親類宅</t>
    <rPh sb="0" eb="3">
      <t>シンルイタク</t>
    </rPh>
    <phoneticPr fontId="1"/>
  </si>
  <si>
    <t>ルームシェア</t>
    <phoneticPr fontId="1"/>
  </si>
  <si>
    <t>住居の種類(自宅外通学者)</t>
    <rPh sb="0" eb="2">
      <t>ジュウキョ</t>
    </rPh>
    <rPh sb="3" eb="5">
      <t>シュルイ</t>
    </rPh>
    <phoneticPr fontId="1"/>
  </si>
  <si>
    <t>◆該当するものを選択 (自宅通学者は記入不要)</t>
    <rPh sb="1" eb="3">
      <t>ガイトウ</t>
    </rPh>
    <rPh sb="8" eb="10">
      <t>センタク</t>
    </rPh>
    <rPh sb="12" eb="14">
      <t>ジタク</t>
    </rPh>
    <rPh sb="14" eb="16">
      <t>ツウガク</t>
    </rPh>
    <rPh sb="16" eb="17">
      <t>シャ</t>
    </rPh>
    <rPh sb="18" eb="20">
      <t>キニュウ</t>
    </rPh>
    <rPh sb="20" eb="22">
      <t>フヨウ</t>
    </rPh>
    <phoneticPr fontId="1"/>
  </si>
  <si>
    <t>◆自宅か自宅外かを選択</t>
    <rPh sb="1" eb="3">
      <t>ジタク</t>
    </rPh>
    <rPh sb="4" eb="7">
      <t>ジタクガイ</t>
    </rPh>
    <rPh sb="9" eb="11">
      <t>センタク</t>
    </rPh>
    <phoneticPr fontId="1"/>
  </si>
  <si>
    <t>貸与(返済が必要)</t>
    <rPh sb="0" eb="2">
      <t>タイヨ</t>
    </rPh>
    <rPh sb="3" eb="5">
      <t>ヘンサイ</t>
    </rPh>
    <rPh sb="6" eb="8">
      <t>ヒツヨウ</t>
    </rPh>
    <phoneticPr fontId="1"/>
  </si>
  <si>
    <t>給与(返済が不要)</t>
    <rPh sb="0" eb="2">
      <t>キュウヨ</t>
    </rPh>
    <rPh sb="3" eb="5">
      <t>ヘンサイ</t>
    </rPh>
    <rPh sb="6" eb="8">
      <t>フヨウ</t>
    </rPh>
    <phoneticPr fontId="1"/>
  </si>
  <si>
    <t>◆該当するほうを選択</t>
    <rPh sb="1" eb="3">
      <t>ガイトウ</t>
    </rPh>
    <rPh sb="8" eb="10">
      <t>センタク</t>
    </rPh>
    <phoneticPr fontId="1"/>
  </si>
  <si>
    <t>年間収入・所得</t>
    <rPh sb="0" eb="4">
      <t>ネンカンシュウニュウ</t>
    </rPh>
    <phoneticPr fontId="1"/>
  </si>
  <si>
    <t>No.</t>
    <phoneticPr fontId="1"/>
  </si>
  <si>
    <t>Sheet2 から自動転記(成績証明書に記載の全科目平均)</t>
    <rPh sb="11" eb="13">
      <t>テンキ</t>
    </rPh>
    <rPh sb="14" eb="16">
      <t>セイセキ</t>
    </rPh>
    <rPh sb="16" eb="19">
      <t>ショウメイショ</t>
    </rPh>
    <rPh sb="20" eb="22">
      <t>キサイ</t>
    </rPh>
    <rPh sb="23" eb="24">
      <t>ゼン</t>
    </rPh>
    <rPh sb="24" eb="26">
      <t>カモク</t>
    </rPh>
    <rPh sb="26" eb="28">
      <t>ヘイキン</t>
    </rPh>
    <phoneticPr fontId="1"/>
  </si>
  <si>
    <t>職業 (勤務先名、業種、職種、職位等を具体的に)</t>
    <rPh sb="0" eb="2">
      <t>ショクギョウ</t>
    </rPh>
    <rPh sb="19" eb="22">
      <t>グタイテキ</t>
    </rPh>
    <phoneticPr fontId="1"/>
  </si>
  <si>
    <t>Sheet2 から自動転記</t>
    <rPh sb="11" eb="13">
      <t>テンキ</t>
    </rPh>
    <phoneticPr fontId="1"/>
  </si>
  <si>
    <t>アパート・マンション</t>
    <phoneticPr fontId="1"/>
  </si>
  <si>
    <t>万円　両親等からの仕送り等 月額</t>
    <rPh sb="0" eb="2">
      <t>マンエン</t>
    </rPh>
    <rPh sb="3" eb="5">
      <t>リョウシン</t>
    </rPh>
    <rPh sb="5" eb="6">
      <t>トウ</t>
    </rPh>
    <rPh sb="9" eb="11">
      <t>シオク</t>
    </rPh>
    <rPh sb="12" eb="13">
      <t>トウ</t>
    </rPh>
    <rPh sb="14" eb="15">
      <t>ゲツ</t>
    </rPh>
    <rPh sb="15" eb="16">
      <t>ガク</t>
    </rPh>
    <phoneticPr fontId="1"/>
  </si>
  <si>
    <t>修了</t>
    <rPh sb="0" eb="2">
      <t>シュウリョウ</t>
    </rPh>
    <phoneticPr fontId="1"/>
  </si>
  <si>
    <t>年度　2/3</t>
    <phoneticPr fontId="1"/>
  </si>
  <si>
    <t>(成績証明書に基づいて記入して下さい)</t>
    <rPh sb="1" eb="3">
      <t>セイセキ</t>
    </rPh>
    <rPh sb="3" eb="6">
      <t>ショウメイショ</t>
    </rPh>
    <rPh sb="7" eb="8">
      <t>モト</t>
    </rPh>
    <rPh sb="11" eb="13">
      <t>キニュウ</t>
    </rPh>
    <rPh sb="15" eb="16">
      <t>クダ</t>
    </rPh>
    <phoneticPr fontId="1"/>
  </si>
  <si>
    <t>履修時間数(医歯薬系)</t>
    <phoneticPr fontId="1"/>
  </si>
  <si>
    <t>Sheet2 から自動転記(医歯薬系のみ)</t>
    <phoneticPr fontId="1"/>
  </si>
  <si>
    <t>単位</t>
    <rPh sb="0" eb="2">
      <t>タンイ</t>
    </rPh>
    <phoneticPr fontId="1"/>
  </si>
  <si>
    <t>年度　3/3</t>
    <phoneticPr fontId="1"/>
  </si>
  <si>
    <t>Sheet2 から自動転記(成績証明書に記載の全取得単位合計)</t>
    <rPh sb="11" eb="13">
      <t>テンキ</t>
    </rPh>
    <rPh sb="14" eb="16">
      <t>セイセキ</t>
    </rPh>
    <rPh sb="16" eb="19">
      <t>ショウメイショ</t>
    </rPh>
    <rPh sb="20" eb="22">
      <t>キサイ</t>
    </rPh>
    <rPh sb="23" eb="24">
      <t>ゼン</t>
    </rPh>
    <rPh sb="24" eb="26">
      <t>シュトク</t>
    </rPh>
    <rPh sb="26" eb="28">
      <t>タンイ</t>
    </rPh>
    <rPh sb="28" eb="30">
      <t>ゴウケイ</t>
    </rPh>
    <phoneticPr fontId="1"/>
  </si>
  <si>
    <t>学部2年生～大学院生</t>
    <rPh sb="0" eb="2">
      <t>ガクブ</t>
    </rPh>
    <rPh sb="3" eb="5">
      <t>ネンセイ</t>
    </rPh>
    <rPh sb="6" eb="8">
      <t>ダイガク</t>
    </rPh>
    <rPh sb="8" eb="10">
      <t>インセイ</t>
    </rPh>
    <phoneticPr fontId="1"/>
  </si>
  <si>
    <t>評定</t>
    <rPh sb="0" eb="2">
      <t>ヒョウテイ</t>
    </rPh>
    <phoneticPr fontId="1"/>
  </si>
  <si>
    <t>秀・優</t>
    <phoneticPr fontId="1"/>
  </si>
  <si>
    <t>良</t>
    <phoneticPr fontId="1"/>
  </si>
  <si>
    <t>可</t>
    <phoneticPr fontId="1"/>
  </si>
  <si>
    <t>70～79点</t>
    <phoneticPr fontId="1"/>
  </si>
  <si>
    <t>60～69点</t>
    <phoneticPr fontId="1"/>
  </si>
  <si>
    <t>評価点</t>
    <phoneticPr fontId="1"/>
  </si>
  <si>
    <t>×</t>
    <phoneticPr fontId="1"/>
  </si>
  <si>
    <t>＝</t>
    <phoneticPr fontId="1"/>
  </si>
  <si>
    <t>5段階</t>
    <rPh sb="1" eb="3">
      <t>ダンカイ</t>
    </rPh>
    <phoneticPr fontId="1"/>
  </si>
  <si>
    <t>10段階</t>
    <rPh sb="2" eb="4">
      <t>ダンカイ</t>
    </rPh>
    <phoneticPr fontId="14"/>
  </si>
  <si>
    <t>科目数</t>
    <rPh sb="0" eb="3">
      <t>カモクスウ</t>
    </rPh>
    <phoneticPr fontId="14"/>
  </si>
  <si>
    <t>評価点</t>
    <rPh sb="0" eb="3">
      <t>ヒョウカテン</t>
    </rPh>
    <phoneticPr fontId="14"/>
  </si>
  <si>
    <t>10・9</t>
    <phoneticPr fontId="14"/>
  </si>
  <si>
    <t>90～100</t>
    <phoneticPr fontId="14"/>
  </si>
  <si>
    <t>1・2</t>
    <phoneticPr fontId="14"/>
  </si>
  <si>
    <t>×</t>
    <phoneticPr fontId="14"/>
  </si>
  <si>
    <t>＝</t>
    <phoneticPr fontId="14"/>
  </si>
  <si>
    <t>8・7</t>
    <phoneticPr fontId="14"/>
  </si>
  <si>
    <t>70～89</t>
    <phoneticPr fontId="14"/>
  </si>
  <si>
    <t>3・4</t>
    <phoneticPr fontId="14"/>
  </si>
  <si>
    <t>6・5</t>
    <phoneticPr fontId="14"/>
  </si>
  <si>
    <t>50～69</t>
    <phoneticPr fontId="14"/>
  </si>
  <si>
    <t>4・3</t>
    <phoneticPr fontId="14"/>
  </si>
  <si>
    <t>30～49</t>
    <phoneticPr fontId="14"/>
  </si>
  <si>
    <t>6・7</t>
    <phoneticPr fontId="14"/>
  </si>
  <si>
    <t>2・1</t>
    <phoneticPr fontId="14"/>
  </si>
  <si>
    <t>～29</t>
    <phoneticPr fontId="14"/>
  </si>
  <si>
    <t>8・9</t>
    <phoneticPr fontId="14"/>
  </si>
  <si>
    <t>スコア
(高卒認定)</t>
    <rPh sb="5" eb="7">
      <t>コウソツ</t>
    </rPh>
    <rPh sb="7" eb="9">
      <t>ニンテイ</t>
    </rPh>
    <phoneticPr fontId="14"/>
  </si>
  <si>
    <t>韓国の高校
(9等級)</t>
    <rPh sb="0" eb="2">
      <t>カンコク</t>
    </rPh>
    <rPh sb="3" eb="5">
      <t>コウコウ</t>
    </rPh>
    <rPh sb="8" eb="10">
      <t>トウキュウ</t>
    </rPh>
    <rPh sb="10" eb="11">
      <t>コウテイ</t>
    </rPh>
    <phoneticPr fontId="14"/>
  </si>
  <si>
    <t>　 科目数</t>
    <rPh sb="2" eb="4">
      <t>カモク</t>
    </rPh>
    <rPh sb="4" eb="5">
      <t>スウ</t>
    </rPh>
    <phoneticPr fontId="1"/>
  </si>
  <si>
    <t>学部1年生 (高校の成績証明書)</t>
    <rPh sb="0" eb="2">
      <t>ガクブ</t>
    </rPh>
    <rPh sb="3" eb="5">
      <t>ネンセイ</t>
    </rPh>
    <rPh sb="7" eb="9">
      <t>コウコウ</t>
    </rPh>
    <rPh sb="10" eb="12">
      <t>セイセキ</t>
    </rPh>
    <rPh sb="12" eb="15">
      <t>ショウメイショ</t>
    </rPh>
    <phoneticPr fontId="1"/>
  </si>
  <si>
    <t>評価点計</t>
    <rPh sb="0" eb="2">
      <t>ヒョウカ</t>
    </rPh>
    <rPh sb="2" eb="3">
      <t>テン</t>
    </rPh>
    <rPh sb="3" eb="4">
      <t>ケイ</t>
    </rPh>
    <phoneticPr fontId="1"/>
  </si>
  <si>
    <t>科目数計</t>
    <rPh sb="0" eb="2">
      <t>カモク</t>
    </rPh>
    <rPh sb="2" eb="3">
      <t>スウ</t>
    </rPh>
    <rPh sb="3" eb="4">
      <t>ケイ</t>
    </rPh>
    <phoneticPr fontId="1"/>
  </si>
  <si>
    <t>成績
評価値</t>
    <rPh sb="0" eb="2">
      <t>セイセキ</t>
    </rPh>
    <rPh sb="3" eb="5">
      <t>ヒョウカ</t>
    </rPh>
    <rPh sb="5" eb="6">
      <t>チ</t>
    </rPh>
    <phoneticPr fontId="1"/>
  </si>
  <si>
    <t>取得単位数合計</t>
    <phoneticPr fontId="1"/>
  </si>
  <si>
    <t>医歯薬学系専攻で、時間で評価される科目の履修時間数→</t>
    <rPh sb="3" eb="4">
      <t>ガク</t>
    </rPh>
    <rPh sb="4" eb="5">
      <t>ケイ</t>
    </rPh>
    <rPh sb="5" eb="7">
      <t>センコウ</t>
    </rPh>
    <rPh sb="9" eb="11">
      <t>ジカン</t>
    </rPh>
    <rPh sb="12" eb="14">
      <t>ヒョウカ</t>
    </rPh>
    <rPh sb="17" eb="19">
      <t>カモク</t>
    </rPh>
    <rPh sb="20" eb="22">
      <t>リシュウ</t>
    </rPh>
    <rPh sb="22" eb="25">
      <t>ジカンスウ</t>
    </rPh>
    <phoneticPr fontId="1"/>
  </si>
  <si>
    <t>評価が「合格」「認定」の科目は除く。左記該当の科目数→</t>
    <rPh sb="0" eb="2">
      <t>ヒョウカ</t>
    </rPh>
    <rPh sb="4" eb="6">
      <t>ゴウカク</t>
    </rPh>
    <rPh sb="8" eb="10">
      <t>ニンテイ</t>
    </rPh>
    <rPh sb="12" eb="14">
      <t>カモク</t>
    </rPh>
    <rPh sb="15" eb="16">
      <t>ノゾ</t>
    </rPh>
    <phoneticPr fontId="1"/>
  </si>
  <si>
    <t>◆該当するほうを選択　申請していない場合は記入不要</t>
    <rPh sb="11" eb="13">
      <t>シンセイ</t>
    </rPh>
    <rPh sb="18" eb="20">
      <t>バアイ</t>
    </rPh>
    <rPh sb="21" eb="23">
      <t>キニュウ</t>
    </rPh>
    <rPh sb="23" eb="25">
      <t>フヨウ</t>
    </rPh>
    <phoneticPr fontId="1"/>
  </si>
  <si>
    <t>決定</t>
    <rPh sb="0" eb="2">
      <t>ケッテイ</t>
    </rPh>
    <phoneticPr fontId="1"/>
  </si>
  <si>
    <t>申請中</t>
    <rPh sb="0" eb="3">
      <t>シンセイチュウ</t>
    </rPh>
    <phoneticPr fontId="1"/>
  </si>
  <si>
    <t>国の給付型奨学金 年額</t>
    <rPh sb="0" eb="1">
      <t>クニ</t>
    </rPh>
    <rPh sb="2" eb="4">
      <t>キュウフ</t>
    </rPh>
    <rPh sb="4" eb="5">
      <t>ガタ</t>
    </rPh>
    <rPh sb="5" eb="8">
      <t>ショウガクキン</t>
    </rPh>
    <rPh sb="9" eb="11">
      <t>ネンガク</t>
    </rPh>
    <phoneticPr fontId="1"/>
  </si>
  <si>
    <t>万円　2020年度に受給する場合は金額(年額)を記入</t>
    <rPh sb="0" eb="2">
      <t>マンエン</t>
    </rPh>
    <rPh sb="7" eb="9">
      <t>ネンド</t>
    </rPh>
    <rPh sb="10" eb="12">
      <t>ジュキュウ</t>
    </rPh>
    <rPh sb="14" eb="16">
      <t>バアイ</t>
    </rPh>
    <rPh sb="17" eb="19">
      <t>キンガク</t>
    </rPh>
    <rPh sb="20" eb="22">
      <t>ネンガク</t>
    </rPh>
    <rPh sb="24" eb="26">
      <t>キニュウ</t>
    </rPh>
    <phoneticPr fontId="1"/>
  </si>
  <si>
    <t>【参考】</t>
    <rPh sb="1" eb="3">
      <t>サンコウ</t>
    </rPh>
    <phoneticPr fontId="1"/>
  </si>
  <si>
    <t>添付メール送信先</t>
    <rPh sb="0" eb="2">
      <t>テンプ</t>
    </rPh>
    <rPh sb="5" eb="7">
      <t>ソウシン</t>
    </rPh>
    <rPh sb="7" eb="8">
      <t>サキ</t>
    </rPh>
    <phoneticPr fontId="1"/>
  </si>
  <si>
    <t>学部生</t>
    <rPh sb="0" eb="3">
      <t>ガクブセイ</t>
    </rPh>
    <phoneticPr fontId="1"/>
  </si>
  <si>
    <t>daigaku@korean-s-f.or.jp</t>
    <phoneticPr fontId="1"/>
  </si>
  <si>
    <t>大学院生</t>
    <rPh sb="0" eb="2">
      <t>ダイガク</t>
    </rPh>
    <rPh sb="2" eb="4">
      <t>インセイ</t>
    </rPh>
    <phoneticPr fontId="1"/>
  </si>
  <si>
    <t>daigaku-in@korean-s-f.or.jp</t>
    <phoneticPr fontId="1"/>
  </si>
  <si>
    <t>例：姉 金学奨 東京大学修士2年</t>
    <rPh sb="2" eb="3">
      <t>アネ</t>
    </rPh>
    <rPh sb="10" eb="12">
      <t>ダイガク</t>
    </rPh>
    <rPh sb="12" eb="14">
      <t>シュウシ</t>
    </rPh>
    <phoneticPr fontId="1"/>
  </si>
  <si>
    <t>webフォームに入力した姓名(漢字)と同じに　例：金奨学</t>
    <rPh sb="8" eb="10">
      <t>ニュウリョク</t>
    </rPh>
    <rPh sb="12" eb="14">
      <t>セイメイ</t>
    </rPh>
    <rPh sb="15" eb="17">
      <t>カンジ</t>
    </rPh>
    <rPh sb="19" eb="20">
      <t>オナ</t>
    </rPh>
    <rPh sb="23" eb="24">
      <t>レイ</t>
    </rPh>
    <rPh sb="25" eb="26">
      <t>キム</t>
    </rPh>
    <rPh sb="26" eb="28">
      <t>ショウガク</t>
    </rPh>
    <phoneticPr fontId="1"/>
  </si>
  <si>
    <t>一人親世帯</t>
    <rPh sb="0" eb="2">
      <t>ヒトリ</t>
    </rPh>
    <rPh sb="2" eb="3">
      <t>オヤ</t>
    </rPh>
    <rPh sb="3" eb="5">
      <t>セタイ</t>
    </rPh>
    <phoneticPr fontId="1"/>
  </si>
  <si>
    <t>子供</t>
    <rPh sb="0" eb="2">
      <t>コドモ</t>
    </rPh>
    <phoneticPr fontId="1"/>
  </si>
  <si>
    <t>学士編入</t>
    <rPh sb="0" eb="2">
      <t>ガクシ</t>
    </rPh>
    <rPh sb="2" eb="4">
      <t>ヘンニュウ</t>
    </rPh>
    <phoneticPr fontId="1"/>
  </si>
  <si>
    <t>資格試験</t>
    <rPh sb="0" eb="2">
      <t>シカク</t>
    </rPh>
    <rPh sb="2" eb="4">
      <t>シケン</t>
    </rPh>
    <phoneticPr fontId="1"/>
  </si>
  <si>
    <t>年度　1/3</t>
    <phoneticPr fontId="1"/>
  </si>
  <si>
    <t>渡日年月</t>
    <rPh sb="0" eb="2">
      <t>トニチ</t>
    </rPh>
    <rPh sb="2" eb="4">
      <t>ネンゲツ</t>
    </rPh>
    <phoneticPr fontId="1"/>
  </si>
  <si>
    <t>半角で「2000/10」のように入力</t>
    <rPh sb="0" eb="2">
      <t>ハンカク</t>
    </rPh>
    <rPh sb="16" eb="18">
      <t>ニュウリョク</t>
    </rPh>
    <phoneticPr fontId="1"/>
  </si>
  <si>
    <t>帰省先住所</t>
    <rPh sb="0" eb="2">
      <t>キセイ</t>
    </rPh>
    <rPh sb="2" eb="3">
      <t>サキ</t>
    </rPh>
    <rPh sb="3" eb="5">
      <t>ジュウショ</t>
    </rPh>
    <phoneticPr fontId="1"/>
  </si>
  <si>
    <t>122　奨学金応募理由（家庭事情等を具体的に記入すること）</t>
    <rPh sb="4" eb="7">
      <t>ショウガクキン</t>
    </rPh>
    <rPh sb="7" eb="9">
      <t>オウボ</t>
    </rPh>
    <rPh sb="9" eb="11">
      <t>リユウ</t>
    </rPh>
    <rPh sb="12" eb="14">
      <t>カテイ</t>
    </rPh>
    <rPh sb="14" eb="16">
      <t>ジジョウ</t>
    </rPh>
    <rPh sb="16" eb="17">
      <t>トウ</t>
    </rPh>
    <rPh sb="18" eb="21">
      <t>グタイテキ</t>
    </rPh>
    <rPh sb="22" eb="24">
      <t>キニュウ</t>
    </rPh>
    <phoneticPr fontId="1"/>
  </si>
  <si>
    <r>
      <t>123　自己PR（ 入学の動機・学業状況・大学生活の目標と</t>
    </r>
    <r>
      <rPr>
        <sz val="11"/>
        <rFont val="游ゴシック"/>
        <family val="3"/>
        <charset val="128"/>
        <scheme val="minor"/>
      </rPr>
      <t>卒業後の進路など）</t>
    </r>
    <rPh sb="4" eb="6">
      <t>ジコ</t>
    </rPh>
    <rPh sb="10" eb="12">
      <t>ニュウガク</t>
    </rPh>
    <rPh sb="13" eb="15">
      <t>ドウキ</t>
    </rPh>
    <rPh sb="16" eb="18">
      <t>ガクギョウ</t>
    </rPh>
    <rPh sb="18" eb="20">
      <t>ジョウキョウ</t>
    </rPh>
    <rPh sb="21" eb="23">
      <t>ダイガク</t>
    </rPh>
    <rPh sb="23" eb="25">
      <t>セイカツ</t>
    </rPh>
    <rPh sb="26" eb="28">
      <t>モクヒョウ</t>
    </rPh>
    <rPh sb="29" eb="32">
      <t>ソツギョウゴ</t>
    </rPh>
    <rPh sb="33" eb="35">
      <t>シンロ</t>
    </rPh>
    <phoneticPr fontId="1"/>
  </si>
  <si>
    <t>最終出身校</t>
    <rPh sb="0" eb="2">
      <t>サイシュウ</t>
    </rPh>
    <rPh sb="2" eb="5">
      <t>シュッシンコウ</t>
    </rPh>
    <phoneticPr fontId="1"/>
  </si>
  <si>
    <t>半角で「2021/3」のように入力</t>
    <rPh sb="0" eb="2">
      <t>ハンカク</t>
    </rPh>
    <rPh sb="15" eb="17">
      <t>ニュウリョク</t>
    </rPh>
    <phoneticPr fontId="1"/>
  </si>
  <si>
    <t>ログインID(会員番号)</t>
    <phoneticPr fontId="1"/>
  </si>
  <si>
    <t>半角8桁で入力(仮登録完了Eメールで通知されたID)</t>
    <rPh sb="0" eb="2">
      <t>ハンカク</t>
    </rPh>
    <rPh sb="3" eb="4">
      <t>ケタ</t>
    </rPh>
    <rPh sb="5" eb="7">
      <t>ニュウリョク</t>
    </rPh>
    <rPh sb="18" eb="20">
      <t>ツウチ</t>
    </rPh>
    <phoneticPr fontId="1"/>
  </si>
  <si>
    <t>◆現課程卒業・修了後の進路志望を選択</t>
    <rPh sb="1" eb="2">
      <t>ゲン</t>
    </rPh>
    <rPh sb="2" eb="4">
      <t>カテイ</t>
    </rPh>
    <rPh sb="4" eb="6">
      <t>ソツギョウ</t>
    </rPh>
    <rPh sb="7" eb="9">
      <t>シュウリョウ</t>
    </rPh>
    <rPh sb="9" eb="10">
      <t>ゴ</t>
    </rPh>
    <rPh sb="11" eb="13">
      <t>シンロ</t>
    </rPh>
    <rPh sb="13" eb="15">
      <t>シボウ</t>
    </rPh>
    <rPh sb="16" eb="18">
      <t>センタク</t>
    </rPh>
    <phoneticPr fontId="1"/>
  </si>
  <si>
    <t>公益財団法人朝鮮奨学会 大学・大学院奨学生 応募❖【Sheet1】：願書2/②経歴・写真・奨学金応募理由 等</t>
    <rPh sb="0" eb="2">
      <t>コウエキ</t>
    </rPh>
    <rPh sb="2" eb="4">
      <t>ザイダン</t>
    </rPh>
    <rPh sb="4" eb="6">
      <t>ホウジン</t>
    </rPh>
    <rPh sb="6" eb="11">
      <t>チョウセンショウガクカイ</t>
    </rPh>
    <rPh sb="12" eb="14">
      <t>ダイガク</t>
    </rPh>
    <rPh sb="15" eb="18">
      <t>ダイガクイン</t>
    </rPh>
    <rPh sb="18" eb="21">
      <t>ショウガクセイ</t>
    </rPh>
    <rPh sb="22" eb="24">
      <t>オウボ</t>
    </rPh>
    <phoneticPr fontId="1"/>
  </si>
  <si>
    <t>公益財団法人朝鮮奨学会 大学・大学院奨学生 応募❖【Sheet2】：願書2/②経歴・写真・奨学金応募理由 等</t>
    <rPh sb="0" eb="2">
      <t>コウエキ</t>
    </rPh>
    <rPh sb="2" eb="4">
      <t>ザイダン</t>
    </rPh>
    <rPh sb="4" eb="6">
      <t>ホウジン</t>
    </rPh>
    <rPh sb="6" eb="11">
      <t>チョウセンショウガクカイ</t>
    </rPh>
    <rPh sb="12" eb="14">
      <t>ダイガク</t>
    </rPh>
    <rPh sb="15" eb="18">
      <t>ダイガクイン</t>
    </rPh>
    <rPh sb="18" eb="21">
      <t>ショウガクセイ</t>
    </rPh>
    <rPh sb="22" eb="24">
      <t>オウボ</t>
    </rPh>
    <rPh sb="34" eb="36">
      <t>ガンショ</t>
    </rPh>
    <rPh sb="39" eb="41">
      <t>ケイレキ</t>
    </rPh>
    <rPh sb="42" eb="44">
      <t>シャシン</t>
    </rPh>
    <rPh sb="45" eb="48">
      <t>ショウガクキン</t>
    </rPh>
    <rPh sb="48" eb="50">
      <t>オウボ</t>
    </rPh>
    <rPh sb="50" eb="52">
      <t>リユウ</t>
    </rPh>
    <rPh sb="53" eb="54">
      <t>トウ</t>
    </rPh>
    <phoneticPr fontId="1"/>
  </si>
  <si>
    <t>公益財団法人朝鮮奨学会 大学・大学院奨学生 応募❖【Sheet3】：願書2/②経歴・写真・奨学金応募理由 等</t>
    <phoneticPr fontId="1"/>
  </si>
  <si>
    <r>
      <rPr>
        <sz val="12"/>
        <rFont val="游ゴシック"/>
        <family val="3"/>
        <charset val="128"/>
        <scheme val="minor"/>
      </rPr>
      <t>118　写真</t>
    </r>
    <r>
      <rPr>
        <sz val="11"/>
        <rFont val="游ゴシック"/>
        <family val="3"/>
        <charset val="128"/>
        <scheme val="minor"/>
      </rPr>
      <t xml:space="preserve">
正面無帽・無背景
6カ月以内に
撮影したもの
</t>
    </r>
    <r>
      <rPr>
        <sz val="8"/>
        <rFont val="游ゴシック"/>
        <family val="3"/>
        <charset val="128"/>
        <scheme val="minor"/>
      </rPr>
      <t xml:space="preserve">
「挿入」メニューから
「画像」を選択して貼付</t>
    </r>
    <rPh sb="32" eb="34">
      <t>ソウニュウ</t>
    </rPh>
    <rPh sb="43" eb="45">
      <t>ガゾウ</t>
    </rPh>
    <rPh sb="47" eb="49">
      <t>センタク</t>
    </rPh>
    <rPh sb="51" eb="53">
      <t>チョウフ</t>
    </rPh>
    <phoneticPr fontId="1"/>
  </si>
  <si>
    <t>(セル内では[Alt]+[Enter]キーで改行できます)</t>
    <rPh sb="3" eb="4">
      <t>ナイ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</si>
</sst>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#,##0_ "/>
  </numFmts>
  <fonts count="2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游ゴシック"/>
      <family val="3"/>
      <charset val="128"/>
    </font>
    <font>
      <sz val="12"/>
      <name val="游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0"/>
      <color theme="0"/>
      <name val="游ゴシック"/>
      <family val="3"/>
      <charset val="128"/>
    </font>
    <font>
      <u/>
      <sz val="12"/>
      <color theme="10"/>
      <name val="游ゴシック"/>
      <family val="3"/>
      <charset val="128"/>
      <scheme val="minor"/>
    </font>
    <font>
      <sz val="11"/>
      <name val="ＭＳ 明朝"/>
      <family val="1"/>
      <charset val="128"/>
    </font>
    <font>
      <b/>
      <sz val="10.5"/>
      <color rgb="FFFF0000"/>
      <name val="ＭＳ Ｐゴシック"/>
      <family val="3"/>
      <charset val="128"/>
    </font>
    <font>
      <sz val="11"/>
      <color theme="0"/>
      <name val="游ゴシック"/>
      <family val="3"/>
      <charset val="12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</cellStyleXfs>
  <cellXfs count="23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3" fillId="0" borderId="0" xfId="0" applyFont="1">
      <alignment vertical="center"/>
    </xf>
    <xf numFmtId="0" fontId="13" fillId="0" borderId="26" xfId="0" applyFont="1" applyBorder="1">
      <alignment vertical="center"/>
    </xf>
    <xf numFmtId="0" fontId="13" fillId="0" borderId="18" xfId="0" applyFont="1" applyBorder="1">
      <alignment vertical="center"/>
    </xf>
    <xf numFmtId="0" fontId="13" fillId="0" borderId="29" xfId="0" applyFont="1" applyBorder="1">
      <alignment vertical="center"/>
    </xf>
    <xf numFmtId="0" fontId="13" fillId="0" borderId="12" xfId="0" applyFont="1" applyBorder="1">
      <alignment vertical="center"/>
    </xf>
    <xf numFmtId="0" fontId="0" fillId="0" borderId="5" xfId="0" applyBorder="1" applyAlignment="1">
      <alignment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6" fillId="0" borderId="0" xfId="0" applyFont="1" applyAlignment="1">
      <alignment horizontal="left" vertical="center"/>
    </xf>
    <xf numFmtId="0" fontId="15" fillId="5" borderId="30" xfId="0" quotePrefix="1" applyFont="1" applyFill="1" applyBorder="1" applyAlignment="1">
      <alignment horizontal="center" vertical="center"/>
    </xf>
    <xf numFmtId="0" fontId="15" fillId="6" borderId="30" xfId="0" quotePrefix="1" applyFont="1" applyFill="1" applyBorder="1" applyAlignment="1">
      <alignment horizontal="center" vertical="center"/>
    </xf>
    <xf numFmtId="0" fontId="15" fillId="6" borderId="13" xfId="0" applyFont="1" applyFill="1" applyBorder="1">
      <alignment vertical="center"/>
    </xf>
    <xf numFmtId="0" fontId="15" fillId="7" borderId="30" xfId="0" quotePrefix="1" applyFont="1" applyFill="1" applyBorder="1" applyAlignment="1">
      <alignment horizontal="center" vertical="center"/>
    </xf>
    <xf numFmtId="0" fontId="15" fillId="7" borderId="13" xfId="0" applyFont="1" applyFill="1" applyBorder="1">
      <alignment vertical="center"/>
    </xf>
    <xf numFmtId="0" fontId="15" fillId="5" borderId="31" xfId="0" quotePrefix="1" applyFont="1" applyFill="1" applyBorder="1" applyAlignment="1">
      <alignment horizontal="center" vertical="center"/>
    </xf>
    <xf numFmtId="0" fontId="15" fillId="6" borderId="31" xfId="0" quotePrefix="1" applyFont="1" applyFill="1" applyBorder="1" applyAlignment="1">
      <alignment horizontal="center" vertical="center"/>
    </xf>
    <xf numFmtId="0" fontId="15" fillId="6" borderId="15" xfId="0" applyFont="1" applyFill="1" applyBorder="1">
      <alignment vertical="center"/>
    </xf>
    <xf numFmtId="0" fontId="15" fillId="7" borderId="31" xfId="0" quotePrefix="1" applyFont="1" applyFill="1" applyBorder="1" applyAlignment="1">
      <alignment horizontal="center" vertical="center"/>
    </xf>
    <xf numFmtId="0" fontId="15" fillId="7" borderId="15" xfId="0" applyFont="1" applyFill="1" applyBorder="1">
      <alignment vertical="center"/>
    </xf>
    <xf numFmtId="0" fontId="15" fillId="6" borderId="15" xfId="0" applyFont="1" applyFill="1" applyBorder="1" applyAlignment="1">
      <alignment vertical="center" wrapText="1"/>
    </xf>
    <xf numFmtId="0" fontId="15" fillId="0" borderId="31" xfId="0" quotePrefix="1" applyFont="1" applyBorder="1" applyAlignment="1">
      <alignment horizontal="center" vertical="center"/>
    </xf>
    <xf numFmtId="0" fontId="15" fillId="0" borderId="15" xfId="0" applyFont="1" applyBorder="1">
      <alignment vertical="center"/>
    </xf>
    <xf numFmtId="0" fontId="15" fillId="0" borderId="32" xfId="0" quotePrefix="1" applyFont="1" applyBorder="1" applyAlignment="1">
      <alignment horizontal="center" vertical="center"/>
    </xf>
    <xf numFmtId="0" fontId="15" fillId="0" borderId="33" xfId="0" applyFont="1" applyBorder="1">
      <alignment vertical="center"/>
    </xf>
    <xf numFmtId="0" fontId="15" fillId="8" borderId="31" xfId="0" quotePrefix="1" applyFont="1" applyFill="1" applyBorder="1" applyAlignment="1">
      <alignment horizontal="center" vertical="center"/>
    </xf>
    <xf numFmtId="0" fontId="15" fillId="9" borderId="31" xfId="0" quotePrefix="1" applyFont="1" applyFill="1" applyBorder="1" applyAlignment="1">
      <alignment horizontal="center" vertical="center"/>
    </xf>
    <xf numFmtId="0" fontId="15" fillId="9" borderId="15" xfId="0" applyFont="1" applyFill="1" applyBorder="1">
      <alignment vertical="center"/>
    </xf>
    <xf numFmtId="0" fontId="15" fillId="8" borderId="32" xfId="0" quotePrefix="1" applyFont="1" applyFill="1" applyBorder="1" applyAlignment="1">
      <alignment horizontal="center" vertical="center"/>
    </xf>
    <xf numFmtId="0" fontId="15" fillId="9" borderId="32" xfId="0" quotePrefix="1" applyFont="1" applyFill="1" applyBorder="1" applyAlignment="1">
      <alignment horizontal="center" vertical="center"/>
    </xf>
    <xf numFmtId="0" fontId="15" fillId="9" borderId="33" xfId="0" applyFont="1" applyFill="1" applyBorder="1">
      <alignment vertical="center"/>
    </xf>
    <xf numFmtId="0" fontId="15" fillId="5" borderId="13" xfId="0" applyFont="1" applyFill="1" applyBorder="1">
      <alignment vertical="center"/>
    </xf>
    <xf numFmtId="0" fontId="15" fillId="5" borderId="15" xfId="0" applyFont="1" applyFill="1" applyBorder="1">
      <alignment vertical="center"/>
    </xf>
    <xf numFmtId="0" fontId="15" fillId="5" borderId="15" xfId="0" applyFont="1" applyFill="1" applyBorder="1" applyAlignment="1">
      <alignment vertical="center" wrapText="1"/>
    </xf>
    <xf numFmtId="0" fontId="15" fillId="8" borderId="15" xfId="0" applyFont="1" applyFill="1" applyBorder="1">
      <alignment vertical="center"/>
    </xf>
    <xf numFmtId="0" fontId="15" fillId="8" borderId="15" xfId="0" applyFont="1" applyFill="1" applyBorder="1" applyAlignment="1">
      <alignment vertical="center" wrapText="1"/>
    </xf>
    <xf numFmtId="0" fontId="15" fillId="8" borderId="33" xfId="0" applyFont="1" applyFill="1" applyBorder="1">
      <alignment vertical="center"/>
    </xf>
    <xf numFmtId="0" fontId="3" fillId="2" borderId="3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38" fontId="3" fillId="0" borderId="0" xfId="1" applyFont="1" applyAlignment="1">
      <alignment vertical="center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6" fillId="0" borderId="0" xfId="0" applyFont="1" applyAlignment="1">
      <alignment vertical="center" textRotation="255"/>
    </xf>
    <xf numFmtId="0" fontId="3" fillId="0" borderId="0" xfId="0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0" fillId="0" borderId="0" xfId="0" applyBorder="1" applyAlignment="1">
      <alignment vertical="center"/>
    </xf>
    <xf numFmtId="38" fontId="3" fillId="0" borderId="30" xfId="1" applyFont="1" applyBorder="1" applyAlignment="1">
      <alignment horizontal="center" vertical="center"/>
    </xf>
    <xf numFmtId="38" fontId="3" fillId="0" borderId="31" xfId="1" applyFont="1" applyFill="1" applyBorder="1" applyAlignment="1">
      <alignment horizontal="center" vertical="center"/>
    </xf>
    <xf numFmtId="38" fontId="3" fillId="0" borderId="32" xfId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11" borderId="34" xfId="0" applyFont="1" applyFill="1" applyBorder="1" applyAlignment="1">
      <alignment horizontal="center" vertical="center" wrapText="1"/>
    </xf>
    <xf numFmtId="0" fontId="3" fillId="11" borderId="28" xfId="0" applyFont="1" applyFill="1" applyBorder="1" applyAlignment="1">
      <alignment horizontal="center" vertical="center"/>
    </xf>
    <xf numFmtId="0" fontId="0" fillId="11" borderId="28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11" borderId="27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right" vertical="center"/>
    </xf>
    <xf numFmtId="0" fontId="11" fillId="0" borderId="0" xfId="0" applyFont="1" applyBorder="1" applyAlignment="1">
      <alignment vertical="center" wrapText="1"/>
    </xf>
    <xf numFmtId="0" fontId="10" fillId="0" borderId="17" xfId="0" applyFont="1" applyBorder="1" applyAlignment="1">
      <alignment vertical="center"/>
    </xf>
    <xf numFmtId="0" fontId="3" fillId="0" borderId="2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3" fillId="0" borderId="40" xfId="0" applyFont="1" applyBorder="1" applyAlignment="1">
      <alignment horizontal="center" vertical="center"/>
    </xf>
    <xf numFmtId="0" fontId="3" fillId="0" borderId="37" xfId="0" applyFont="1" applyBorder="1" applyAlignment="1">
      <alignment vertical="center"/>
    </xf>
    <xf numFmtId="0" fontId="17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9" fillId="0" borderId="0" xfId="2">
      <alignment vertical="center"/>
    </xf>
    <xf numFmtId="49" fontId="0" fillId="3" borderId="5" xfId="0" applyNumberFormat="1" applyFill="1" applyBorder="1" applyAlignment="1" applyProtection="1">
      <alignment horizontal="left" vertical="center" wrapText="1"/>
      <protection locked="0"/>
    </xf>
    <xf numFmtId="0" fontId="0" fillId="3" borderId="5" xfId="0" applyFill="1" applyBorder="1" applyAlignment="1" applyProtection="1">
      <alignment horizontal="left" vertical="center" wrapText="1"/>
      <protection locked="0"/>
    </xf>
    <xf numFmtId="0" fontId="13" fillId="3" borderId="5" xfId="0" applyFont="1" applyFill="1" applyBorder="1" applyAlignment="1" applyProtection="1">
      <alignment horizontal="left" vertical="center" wrapText="1"/>
      <protection locked="0"/>
    </xf>
    <xf numFmtId="55" fontId="0" fillId="3" borderId="5" xfId="0" applyNumberFormat="1" applyFill="1" applyBorder="1" applyAlignment="1" applyProtection="1">
      <alignment horizontal="left" vertical="center" wrapText="1"/>
      <protection locked="0"/>
    </xf>
    <xf numFmtId="0" fontId="0" fillId="10" borderId="5" xfId="0" applyFill="1" applyBorder="1" applyAlignment="1" applyProtection="1">
      <alignment horizontal="left" vertical="center" wrapText="1"/>
      <protection locked="0"/>
    </xf>
    <xf numFmtId="176" fontId="0" fillId="3" borderId="5" xfId="0" applyNumberFormat="1" applyFill="1" applyBorder="1" applyAlignment="1" applyProtection="1">
      <alignment horizontal="left" vertical="center" wrapText="1"/>
      <protection locked="0"/>
    </xf>
    <xf numFmtId="38" fontId="0" fillId="3" borderId="5" xfId="1" applyFont="1" applyFill="1" applyBorder="1" applyAlignment="1" applyProtection="1">
      <alignment horizontal="left" vertical="center" wrapText="1"/>
      <protection locked="0"/>
    </xf>
    <xf numFmtId="0" fontId="12" fillId="3" borderId="18" xfId="0" applyFont="1" applyFill="1" applyBorder="1" applyAlignment="1" applyProtection="1">
      <alignment horizontal="center" vertical="center"/>
      <protection locked="0"/>
    </xf>
    <xf numFmtId="0" fontId="12" fillId="3" borderId="19" xfId="0" applyFont="1" applyFill="1" applyBorder="1" applyAlignment="1" applyProtection="1">
      <alignment horizontal="center" vertical="center"/>
      <protection locked="0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30" xfId="0" applyFont="1" applyFill="1" applyBorder="1" applyAlignment="1" applyProtection="1">
      <alignment horizontal="center" vertical="center"/>
      <protection locked="0"/>
    </xf>
    <xf numFmtId="0" fontId="12" fillId="3" borderId="31" xfId="0" applyFont="1" applyFill="1" applyBorder="1" applyAlignment="1" applyProtection="1">
      <alignment horizontal="center" vertical="center"/>
      <protection locked="0"/>
    </xf>
    <xf numFmtId="0" fontId="12" fillId="3" borderId="32" xfId="0" applyFont="1" applyFill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right" vertical="center"/>
      <protection locked="0"/>
    </xf>
    <xf numFmtId="0" fontId="3" fillId="0" borderId="19" xfId="0" applyFont="1" applyBorder="1" applyAlignment="1" applyProtection="1">
      <alignment horizontal="right" vertical="center"/>
      <protection locked="0"/>
    </xf>
    <xf numFmtId="0" fontId="3" fillId="0" borderId="20" xfId="0" applyFont="1" applyBorder="1" applyAlignment="1" applyProtection="1">
      <alignment horizontal="right" vertical="center"/>
      <protection locked="0"/>
    </xf>
    <xf numFmtId="0" fontId="3" fillId="0" borderId="29" xfId="0" applyFont="1" applyBorder="1" applyAlignment="1" applyProtection="1">
      <alignment horizontal="right" vertical="center"/>
      <protection locked="0"/>
    </xf>
    <xf numFmtId="0" fontId="3" fillId="0" borderId="36" xfId="0" applyFont="1" applyBorder="1" applyAlignment="1" applyProtection="1">
      <alignment horizontal="right" vertical="center"/>
      <protection locked="0"/>
    </xf>
    <xf numFmtId="0" fontId="3" fillId="0" borderId="38" xfId="0" applyFont="1" applyBorder="1" applyAlignment="1" applyProtection="1">
      <alignment horizontal="right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40" xfId="0" applyFont="1" applyBorder="1" applyAlignment="1" applyProtection="1">
      <alignment horizontal="center" vertical="center"/>
      <protection locked="0"/>
    </xf>
    <xf numFmtId="0" fontId="3" fillId="0" borderId="41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20" fillId="0" borderId="0" xfId="0" applyFont="1">
      <alignment vertical="center"/>
    </xf>
    <xf numFmtId="0" fontId="16" fillId="0" borderId="0" xfId="0" applyFont="1" applyAlignment="1">
      <alignment horizontal="right" vertical="center"/>
    </xf>
    <xf numFmtId="0" fontId="21" fillId="0" borderId="0" xfId="2" applyFont="1">
      <alignment vertical="center"/>
    </xf>
    <xf numFmtId="0" fontId="0" fillId="3" borderId="5" xfId="0" applyFill="1" applyBorder="1" applyAlignment="1" applyProtection="1">
      <alignment horizontal="center" vertical="center"/>
      <protection locked="0"/>
    </xf>
    <xf numFmtId="0" fontId="9" fillId="3" borderId="5" xfId="0" applyFont="1" applyFill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left" vertical="center"/>
    </xf>
    <xf numFmtId="0" fontId="3" fillId="0" borderId="29" xfId="0" applyFont="1" applyBorder="1" applyAlignment="1" applyProtection="1">
      <alignment vertical="center"/>
    </xf>
    <xf numFmtId="0" fontId="3" fillId="0" borderId="29" xfId="0" applyFont="1" applyBorder="1" applyAlignment="1" applyProtection="1">
      <alignment horizontal="center" vertical="center"/>
    </xf>
    <xf numFmtId="0" fontId="3" fillId="0" borderId="36" xfId="0" applyFont="1" applyBorder="1" applyAlignment="1" applyProtection="1">
      <alignment horizontal="left" vertical="center"/>
    </xf>
    <xf numFmtId="0" fontId="3" fillId="0" borderId="36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horizontal="center" vertical="center"/>
    </xf>
    <xf numFmtId="0" fontId="23" fillId="0" borderId="0" xfId="0" applyFont="1" applyAlignment="1">
      <alignment horizontal="justify" vertical="center"/>
    </xf>
    <xf numFmtId="0" fontId="3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76" fontId="0" fillId="4" borderId="5" xfId="0" applyNumberFormat="1" applyFill="1" applyBorder="1" applyAlignment="1" applyProtection="1">
      <alignment horizontal="left" vertical="center" wrapText="1"/>
    </xf>
    <xf numFmtId="177" fontId="0" fillId="4" borderId="5" xfId="1" applyNumberFormat="1" applyFont="1" applyFill="1" applyBorder="1" applyAlignment="1" applyProtection="1">
      <alignment horizontal="left" vertical="center" wrapText="1"/>
    </xf>
    <xf numFmtId="0" fontId="0" fillId="4" borderId="5" xfId="0" applyNumberFormat="1" applyFill="1" applyBorder="1" applyAlignment="1" applyProtection="1">
      <alignment horizontal="left" vertical="center" wrapText="1"/>
    </xf>
    <xf numFmtId="38" fontId="0" fillId="4" borderId="5" xfId="1" applyFont="1" applyFill="1" applyBorder="1" applyAlignment="1" applyProtection="1">
      <alignment horizontal="left" vertical="center" wrapText="1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6" fontId="18" fillId="12" borderId="6" xfId="0" applyNumberFormat="1" applyFont="1" applyFill="1" applyBorder="1" applyAlignment="1">
      <alignment horizontal="center" vertical="center"/>
    </xf>
    <xf numFmtId="176" fontId="18" fillId="12" borderId="8" xfId="0" applyNumberFormat="1" applyFont="1" applyFill="1" applyBorder="1" applyAlignment="1">
      <alignment horizontal="center" vertical="center"/>
    </xf>
    <xf numFmtId="176" fontId="18" fillId="12" borderId="9" xfId="0" applyNumberFormat="1" applyFont="1" applyFill="1" applyBorder="1" applyAlignment="1">
      <alignment horizontal="center" vertical="center"/>
    </xf>
    <xf numFmtId="176" fontId="18" fillId="12" borderId="10" xfId="0" applyNumberFormat="1" applyFont="1" applyFill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3" fillId="0" borderId="36" xfId="0" applyFont="1" applyBorder="1" applyAlignment="1" applyProtection="1">
      <alignment horizontal="left" vertical="center"/>
      <protection locked="0"/>
    </xf>
    <xf numFmtId="0" fontId="3" fillId="0" borderId="37" xfId="0" applyFont="1" applyBorder="1" applyAlignment="1" applyProtection="1">
      <alignment horizontal="left" vertical="center"/>
      <protection locked="0"/>
    </xf>
    <xf numFmtId="0" fontId="3" fillId="0" borderId="19" xfId="0" applyFont="1" applyBorder="1" applyAlignment="1" applyProtection="1">
      <alignment horizontal="left" vertical="center"/>
      <protection locked="0"/>
    </xf>
    <xf numFmtId="0" fontId="3" fillId="0" borderId="36" xfId="0" applyFont="1" applyBorder="1" applyAlignment="1" applyProtection="1">
      <alignment horizontal="center" vertical="center"/>
      <protection locked="0"/>
    </xf>
    <xf numFmtId="0" fontId="3" fillId="0" borderId="37" xfId="0" applyFont="1" applyBorder="1" applyAlignment="1" applyProtection="1">
      <alignment horizontal="center" vertical="center"/>
      <protection locked="0"/>
    </xf>
    <xf numFmtId="0" fontId="7" fillId="2" borderId="23" xfId="0" applyFont="1" applyFill="1" applyBorder="1" applyAlignment="1">
      <alignment horizontal="center" vertical="center" textRotation="255" shrinkToFit="1"/>
    </xf>
    <xf numFmtId="0" fontId="7" fillId="2" borderId="24" xfId="0" applyFont="1" applyFill="1" applyBorder="1" applyAlignment="1">
      <alignment horizontal="center" vertical="center" textRotation="255" shrinkToFit="1"/>
    </xf>
    <xf numFmtId="0" fontId="7" fillId="2" borderId="25" xfId="0" applyFont="1" applyFill="1" applyBorder="1" applyAlignment="1">
      <alignment horizontal="center" vertical="center" textRotation="255" shrinkToFi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 textRotation="255" wrapText="1"/>
    </xf>
    <xf numFmtId="0" fontId="3" fillId="0" borderId="18" xfId="0" applyFont="1" applyBorder="1" applyAlignment="1" applyProtection="1">
      <alignment horizontal="left" vertical="center"/>
      <protection locked="0"/>
    </xf>
    <xf numFmtId="0" fontId="3" fillId="0" borderId="12" xfId="0" applyFont="1" applyBorder="1" applyAlignment="1" applyProtection="1">
      <alignment horizontal="left" vertical="center"/>
      <protection locked="0"/>
    </xf>
    <xf numFmtId="0" fontId="3" fillId="2" borderId="23" xfId="0" applyFont="1" applyFill="1" applyBorder="1" applyAlignment="1">
      <alignment horizontal="center" vertical="center" textRotation="255" shrinkToFit="1"/>
    </xf>
    <xf numFmtId="0" fontId="3" fillId="2" borderId="24" xfId="0" applyFont="1" applyFill="1" applyBorder="1" applyAlignment="1">
      <alignment horizontal="center" vertical="center" textRotation="255" shrinkToFit="1"/>
    </xf>
    <xf numFmtId="0" fontId="3" fillId="2" borderId="25" xfId="0" applyFont="1" applyFill="1" applyBorder="1" applyAlignment="1">
      <alignment horizontal="center" vertical="center" textRotation="255" shrinkToFit="1"/>
    </xf>
    <xf numFmtId="0" fontId="3" fillId="0" borderId="20" xfId="0" applyFont="1" applyBorder="1" applyAlignment="1" applyProtection="1">
      <alignment horizontal="left" vertical="center"/>
      <protection locked="0"/>
    </xf>
    <xf numFmtId="0" fontId="3" fillId="0" borderId="39" xfId="0" applyFont="1" applyBorder="1" applyAlignment="1" applyProtection="1">
      <alignment horizontal="left" vertical="center"/>
      <protection locked="0"/>
    </xf>
    <xf numFmtId="0" fontId="3" fillId="0" borderId="40" xfId="0" applyFont="1" applyBorder="1" applyAlignment="1" applyProtection="1">
      <alignment horizontal="left" vertical="center"/>
      <protection locked="0"/>
    </xf>
    <xf numFmtId="0" fontId="3" fillId="0" borderId="41" xfId="0" applyFont="1" applyBorder="1" applyAlignment="1" applyProtection="1">
      <alignment horizontal="left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39" xfId="0" applyFont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26" xfId="0" applyFont="1" applyBorder="1" applyAlignment="1" applyProtection="1">
      <alignment horizontal="left" vertical="center"/>
      <protection locked="0"/>
    </xf>
    <xf numFmtId="38" fontId="3" fillId="0" borderId="19" xfId="1" applyFont="1" applyBorder="1" applyAlignment="1" applyProtection="1">
      <alignment horizontal="right" vertical="center"/>
      <protection locked="0"/>
    </xf>
    <xf numFmtId="38" fontId="3" fillId="0" borderId="36" xfId="1" applyFont="1" applyBorder="1" applyAlignment="1" applyProtection="1">
      <alignment horizontal="right" vertical="center"/>
      <protection locked="0"/>
    </xf>
    <xf numFmtId="38" fontId="3" fillId="0" borderId="20" xfId="1" applyFont="1" applyBorder="1" applyAlignment="1" applyProtection="1">
      <alignment horizontal="right" vertical="center"/>
      <protection locked="0"/>
    </xf>
    <xf numFmtId="38" fontId="3" fillId="0" borderId="38" xfId="1" applyFont="1" applyBorder="1" applyAlignment="1" applyProtection="1">
      <alignment horizontal="right" vertical="center"/>
      <protection locked="0"/>
    </xf>
    <xf numFmtId="38" fontId="3" fillId="0" borderId="18" xfId="1" applyFont="1" applyBorder="1" applyAlignment="1" applyProtection="1">
      <alignment horizontal="right" vertical="center"/>
      <protection locked="0"/>
    </xf>
    <xf numFmtId="38" fontId="3" fillId="0" borderId="29" xfId="1" applyFont="1" applyBorder="1" applyAlignment="1" applyProtection="1">
      <alignment horizontal="right" vertical="center"/>
      <protection locked="0"/>
    </xf>
    <xf numFmtId="0" fontId="3" fillId="0" borderId="38" xfId="0" applyFont="1" applyBorder="1" applyAlignment="1" applyProtection="1">
      <alignment horizontal="left" vertical="center"/>
      <protection locked="0"/>
    </xf>
    <xf numFmtId="0" fontId="3" fillId="0" borderId="29" xfId="0" applyFont="1" applyBorder="1" applyAlignment="1" applyProtection="1">
      <alignment horizontal="left" vertical="center"/>
      <protection locked="0"/>
    </xf>
    <xf numFmtId="0" fontId="3" fillId="0" borderId="38" xfId="0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38" fontId="3" fillId="11" borderId="5" xfId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3" fillId="11" borderId="27" xfId="0" applyFont="1" applyFill="1" applyBorder="1" applyAlignment="1">
      <alignment horizontal="center" vertical="center"/>
    </xf>
    <xf numFmtId="0" fontId="3" fillId="11" borderId="27" xfId="0" applyFont="1" applyFill="1" applyBorder="1" applyAlignment="1">
      <alignment horizontal="center" vertical="center" wrapText="1"/>
    </xf>
    <xf numFmtId="0" fontId="0" fillId="11" borderId="35" xfId="0" applyFill="1" applyBorder="1" applyAlignment="1">
      <alignment horizontal="left" vertical="center"/>
    </xf>
    <xf numFmtId="0" fontId="0" fillId="11" borderId="22" xfId="0" applyFill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11" borderId="2" xfId="0" applyFill="1" applyBorder="1" applyAlignment="1">
      <alignment horizontal="left" vertical="center"/>
    </xf>
    <xf numFmtId="0" fontId="3" fillId="11" borderId="34" xfId="0" applyFont="1" applyFill="1" applyBorder="1" applyAlignment="1">
      <alignment horizontal="left" vertical="center"/>
    </xf>
    <xf numFmtId="0" fontId="3" fillId="11" borderId="27" xfId="0" applyFont="1" applyFill="1" applyBorder="1" applyAlignment="1">
      <alignment horizontal="left" vertical="center"/>
    </xf>
    <xf numFmtId="0" fontId="22" fillId="0" borderId="9" xfId="0" applyFont="1" applyBorder="1" applyAlignment="1" applyProtection="1">
      <alignment horizontal="left" vertical="top"/>
      <protection locked="0"/>
    </xf>
    <xf numFmtId="0" fontId="22" fillId="0" borderId="1" xfId="0" applyFont="1" applyBorder="1" applyAlignment="1" applyProtection="1">
      <alignment horizontal="left" vertical="top"/>
      <protection locked="0"/>
    </xf>
    <xf numFmtId="0" fontId="22" fillId="0" borderId="10" xfId="0" applyFont="1" applyBorder="1" applyAlignment="1" applyProtection="1">
      <alignment horizontal="left" vertical="top"/>
      <protection locked="0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daigaku-in@korean-s-f.or.jp" TargetMode="External"/><Relationship Id="rId1" Type="http://schemas.openxmlformats.org/officeDocument/2006/relationships/hyperlink" Target="mailto:daigaku@korean-s-f.or.j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mailto:daigaku-in@korean-s-f.or.jp" TargetMode="External"/><Relationship Id="rId1" Type="http://schemas.openxmlformats.org/officeDocument/2006/relationships/hyperlink" Target="mailto:daigaku@korean-s-f.or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1"/>
  <sheetViews>
    <sheetView tabSelected="1" view="pageBreakPreview" zoomScale="115" zoomScaleNormal="100" zoomScaleSheetLayoutView="115" workbookViewId="0">
      <pane ySplit="5" topLeftCell="A6" activePane="bottomLeft" state="frozen"/>
      <selection activeCell="B1" sqref="B1"/>
      <selection pane="bottomLeft" activeCell="H11" sqref="H11"/>
    </sheetView>
  </sheetViews>
  <sheetFormatPr defaultRowHeight="18.75" x14ac:dyDescent="0.4"/>
  <cols>
    <col min="1" max="1" width="2.875" style="1" customWidth="1"/>
    <col min="2" max="2" width="5.625" style="3" customWidth="1"/>
    <col min="3" max="3" width="34" style="1" customWidth="1"/>
    <col min="4" max="4" width="46.375" style="2" customWidth="1"/>
    <col min="5" max="5" width="56.375" style="1" customWidth="1"/>
    <col min="6" max="6" width="28" style="1" customWidth="1"/>
    <col min="7" max="7" width="5.25" style="1" customWidth="1"/>
    <col min="8" max="8" width="21" style="148" customWidth="1"/>
    <col min="9" max="16384" width="9" style="1"/>
  </cols>
  <sheetData>
    <row r="1" spans="2:8" ht="14.25" customHeight="1" x14ac:dyDescent="0.4"/>
    <row r="2" spans="2:8" ht="19.5" x14ac:dyDescent="0.4">
      <c r="B2" s="12" t="s">
        <v>396</v>
      </c>
    </row>
    <row r="3" spans="2:8" x14ac:dyDescent="0.4">
      <c r="B3" s="4">
        <v>2020</v>
      </c>
      <c r="C3" s="2" t="s">
        <v>385</v>
      </c>
      <c r="D3" s="141"/>
    </row>
    <row r="4" spans="2:8" ht="9" customHeight="1" x14ac:dyDescent="0.4"/>
    <row r="5" spans="2:8" s="3" customFormat="1" x14ac:dyDescent="0.4">
      <c r="B5" s="3" t="s">
        <v>314</v>
      </c>
      <c r="C5" s="3" t="s">
        <v>52</v>
      </c>
      <c r="D5" s="3" t="s">
        <v>53</v>
      </c>
      <c r="E5" s="3" t="s">
        <v>71</v>
      </c>
      <c r="F5" s="3" t="s">
        <v>72</v>
      </c>
      <c r="H5" s="149"/>
    </row>
    <row r="6" spans="2:8" s="3" customFormat="1" ht="12.75" customHeight="1" x14ac:dyDescent="0.4">
      <c r="D6" s="2"/>
      <c r="H6" s="149"/>
    </row>
    <row r="7" spans="2:8" x14ac:dyDescent="0.4">
      <c r="B7" s="3">
        <v>51</v>
      </c>
      <c r="C7" s="18" t="s">
        <v>393</v>
      </c>
      <c r="D7" s="105"/>
      <c r="E7" s="18" t="s">
        <v>394</v>
      </c>
      <c r="F7" s="18"/>
    </row>
    <row r="9" spans="2:8" x14ac:dyDescent="0.4">
      <c r="B9" s="3">
        <v>52</v>
      </c>
      <c r="C9" s="18" t="s">
        <v>1</v>
      </c>
      <c r="D9" s="106"/>
      <c r="E9" s="18" t="s">
        <v>380</v>
      </c>
      <c r="F9" s="18"/>
    </row>
    <row r="10" spans="2:8" x14ac:dyDescent="0.4">
      <c r="B10" s="3">
        <v>53</v>
      </c>
      <c r="C10" s="18" t="s">
        <v>388</v>
      </c>
      <c r="D10" s="106"/>
      <c r="E10" s="18" t="s">
        <v>51</v>
      </c>
      <c r="F10" s="18"/>
    </row>
    <row r="11" spans="2:8" x14ac:dyDescent="0.4">
      <c r="B11" s="3">
        <v>54</v>
      </c>
      <c r="C11" s="18" t="s">
        <v>386</v>
      </c>
      <c r="D11" s="108"/>
      <c r="E11" s="18" t="s">
        <v>387</v>
      </c>
      <c r="F11" s="18"/>
    </row>
    <row r="13" spans="2:8" x14ac:dyDescent="0.4">
      <c r="B13" s="3">
        <v>55</v>
      </c>
      <c r="C13" s="18" t="s">
        <v>125</v>
      </c>
      <c r="D13" s="107"/>
      <c r="E13" s="18" t="s">
        <v>299</v>
      </c>
      <c r="F13" s="18"/>
    </row>
    <row r="14" spans="2:8" x14ac:dyDescent="0.4">
      <c r="B14" s="3">
        <v>56</v>
      </c>
      <c r="C14" s="18" t="s">
        <v>2</v>
      </c>
      <c r="D14" s="144" t="str">
        <f>IF(Sheet2!O20="","",ROUND(Sheet2!O20,2))</f>
        <v/>
      </c>
      <c r="E14" s="18" t="s">
        <v>315</v>
      </c>
      <c r="F14" s="18"/>
    </row>
    <row r="15" spans="2:8" x14ac:dyDescent="0.4">
      <c r="B15" s="3">
        <v>57</v>
      </c>
      <c r="C15" s="18" t="s">
        <v>74</v>
      </c>
      <c r="D15" s="144" t="str">
        <f>IF(Sheet2!K14="","",(Sheet2!K14))</f>
        <v/>
      </c>
      <c r="E15" s="18" t="s">
        <v>327</v>
      </c>
      <c r="F15" s="18"/>
    </row>
    <row r="16" spans="2:8" x14ac:dyDescent="0.4">
      <c r="B16" s="3">
        <v>58</v>
      </c>
      <c r="C16" s="18" t="s">
        <v>323</v>
      </c>
      <c r="D16" s="145" t="str">
        <f>IF(Sheet2!K13="","",Sheet2!K13)</f>
        <v/>
      </c>
      <c r="E16" s="18" t="s">
        <v>324</v>
      </c>
      <c r="F16" s="18"/>
    </row>
    <row r="17" spans="2:8" x14ac:dyDescent="0.4">
      <c r="B17" s="3">
        <v>59</v>
      </c>
      <c r="C17" s="18" t="s">
        <v>49</v>
      </c>
      <c r="D17" s="106"/>
      <c r="E17" s="18" t="s">
        <v>280</v>
      </c>
      <c r="F17" s="18"/>
    </row>
    <row r="18" spans="2:8" x14ac:dyDescent="0.4">
      <c r="B18" s="3">
        <v>60</v>
      </c>
      <c r="C18" s="18" t="s">
        <v>50</v>
      </c>
      <c r="D18" s="108"/>
      <c r="E18" s="18" t="s">
        <v>392</v>
      </c>
      <c r="F18" s="18"/>
    </row>
    <row r="19" spans="2:8" ht="92.25" customHeight="1" x14ac:dyDescent="0.4">
      <c r="B19" s="3">
        <v>61</v>
      </c>
      <c r="C19" s="18" t="s">
        <v>0</v>
      </c>
      <c r="D19" s="109"/>
      <c r="E19" s="18" t="s">
        <v>281</v>
      </c>
      <c r="F19" s="18" t="s">
        <v>73</v>
      </c>
    </row>
    <row r="20" spans="2:8" ht="18.75" customHeight="1" x14ac:dyDescent="0.4">
      <c r="B20" s="3">
        <v>62</v>
      </c>
      <c r="C20" s="18" t="s">
        <v>4</v>
      </c>
      <c r="D20" s="109"/>
      <c r="E20" s="18" t="s">
        <v>54</v>
      </c>
      <c r="F20" s="18" t="s">
        <v>73</v>
      </c>
    </row>
    <row r="21" spans="2:8" ht="18.75" customHeight="1" x14ac:dyDescent="0.4">
      <c r="B21" s="3">
        <v>63</v>
      </c>
      <c r="C21" s="18" t="s">
        <v>3</v>
      </c>
      <c r="D21" s="109"/>
      <c r="E21" s="18" t="s">
        <v>55</v>
      </c>
      <c r="F21" s="18" t="s">
        <v>73</v>
      </c>
    </row>
    <row r="22" spans="2:8" ht="18.75" customHeight="1" x14ac:dyDescent="0.4">
      <c r="B22" s="3">
        <v>64</v>
      </c>
      <c r="C22" s="18" t="s">
        <v>5</v>
      </c>
      <c r="D22" s="109"/>
      <c r="E22" s="18" t="s">
        <v>56</v>
      </c>
      <c r="F22" s="18" t="s">
        <v>73</v>
      </c>
    </row>
    <row r="23" spans="2:8" ht="18.75" customHeight="1" x14ac:dyDescent="0.4">
      <c r="B23" s="3">
        <v>65</v>
      </c>
      <c r="C23" s="18" t="s">
        <v>6</v>
      </c>
      <c r="D23" s="109"/>
      <c r="E23" s="18" t="s">
        <v>57</v>
      </c>
      <c r="F23" s="18" t="s">
        <v>73</v>
      </c>
    </row>
    <row r="24" spans="2:8" ht="18.75" customHeight="1" x14ac:dyDescent="0.4">
      <c r="B24" s="3">
        <v>66</v>
      </c>
      <c r="C24" s="18" t="s">
        <v>8</v>
      </c>
      <c r="D24" s="109"/>
      <c r="E24" s="18" t="s">
        <v>58</v>
      </c>
      <c r="F24" s="18" t="s">
        <v>73</v>
      </c>
    </row>
    <row r="25" spans="2:8" ht="18.75" customHeight="1" x14ac:dyDescent="0.4">
      <c r="B25" s="3">
        <v>67</v>
      </c>
      <c r="C25" s="18" t="s">
        <v>7</v>
      </c>
      <c r="D25" s="109"/>
      <c r="E25" s="18" t="s">
        <v>58</v>
      </c>
      <c r="F25" s="18" t="s">
        <v>73</v>
      </c>
    </row>
    <row r="27" spans="2:8" x14ac:dyDescent="0.4">
      <c r="B27" s="3">
        <v>68</v>
      </c>
      <c r="C27" s="18" t="s">
        <v>9</v>
      </c>
      <c r="D27" s="107"/>
      <c r="E27" s="18"/>
      <c r="F27" s="18"/>
      <c r="H27" s="150" t="s">
        <v>287</v>
      </c>
    </row>
    <row r="28" spans="2:8" x14ac:dyDescent="0.4">
      <c r="B28" s="3">
        <v>69</v>
      </c>
      <c r="C28" s="18" t="s">
        <v>16</v>
      </c>
      <c r="D28" s="107"/>
      <c r="E28" s="18"/>
      <c r="F28" s="18"/>
      <c r="H28" s="150" t="s">
        <v>282</v>
      </c>
    </row>
    <row r="29" spans="2:8" x14ac:dyDescent="0.4">
      <c r="B29" s="3">
        <v>70</v>
      </c>
      <c r="C29" s="18" t="s">
        <v>17</v>
      </c>
      <c r="D29" s="107"/>
      <c r="E29" s="18"/>
      <c r="F29" s="18"/>
      <c r="H29" s="150" t="s">
        <v>283</v>
      </c>
    </row>
    <row r="30" spans="2:8" x14ac:dyDescent="0.4">
      <c r="B30" s="3">
        <v>71</v>
      </c>
      <c r="C30" s="18" t="s">
        <v>10</v>
      </c>
      <c r="D30" s="107"/>
      <c r="E30" s="18" t="s">
        <v>395</v>
      </c>
      <c r="F30" s="18"/>
      <c r="H30" s="150" t="s">
        <v>284</v>
      </c>
    </row>
    <row r="31" spans="2:8" x14ac:dyDescent="0.4">
      <c r="H31" s="150" t="s">
        <v>383</v>
      </c>
    </row>
    <row r="32" spans="2:8" x14ac:dyDescent="0.4">
      <c r="B32" s="3">
        <v>72</v>
      </c>
      <c r="C32" s="18" t="s">
        <v>391</v>
      </c>
      <c r="D32" s="106"/>
      <c r="E32" s="18"/>
      <c r="F32" s="18"/>
      <c r="H32" s="150" t="s">
        <v>285</v>
      </c>
    </row>
    <row r="33" spans="2:8" x14ac:dyDescent="0.4">
      <c r="H33" s="150" t="s">
        <v>286</v>
      </c>
    </row>
    <row r="34" spans="2:8" x14ac:dyDescent="0.4">
      <c r="B34" s="3">
        <v>73</v>
      </c>
      <c r="C34" s="18" t="s">
        <v>60</v>
      </c>
      <c r="D34" s="106"/>
      <c r="E34" s="18" t="s">
        <v>59</v>
      </c>
      <c r="F34" s="18"/>
      <c r="H34" s="148" t="s">
        <v>384</v>
      </c>
    </row>
    <row r="35" spans="2:8" x14ac:dyDescent="0.4">
      <c r="C35" s="18" t="s">
        <v>61</v>
      </c>
      <c r="D35" s="106"/>
      <c r="E35" s="18" t="s">
        <v>59</v>
      </c>
      <c r="F35" s="18"/>
      <c r="H35" s="150" t="s">
        <v>288</v>
      </c>
    </row>
    <row r="36" spans="2:8" x14ac:dyDescent="0.4">
      <c r="C36" s="18" t="s">
        <v>62</v>
      </c>
      <c r="D36" s="106"/>
      <c r="E36" s="18" t="s">
        <v>59</v>
      </c>
      <c r="F36" s="18"/>
      <c r="H36" s="150" t="s">
        <v>289</v>
      </c>
    </row>
    <row r="37" spans="2:8" x14ac:dyDescent="0.4">
      <c r="B37" s="3">
        <v>74</v>
      </c>
      <c r="C37" s="18" t="s">
        <v>63</v>
      </c>
      <c r="D37" s="106"/>
      <c r="E37" s="18" t="s">
        <v>298</v>
      </c>
      <c r="F37" s="18"/>
      <c r="H37" s="151" t="s">
        <v>290</v>
      </c>
    </row>
    <row r="38" spans="2:8" x14ac:dyDescent="0.4">
      <c r="B38" s="3">
        <v>75</v>
      </c>
      <c r="C38" s="18" t="s">
        <v>64</v>
      </c>
      <c r="D38" s="106"/>
      <c r="E38" s="18" t="s">
        <v>66</v>
      </c>
      <c r="F38" s="18"/>
      <c r="H38" s="151" t="s">
        <v>291</v>
      </c>
    </row>
    <row r="39" spans="2:8" x14ac:dyDescent="0.4">
      <c r="H39" s="151" t="s">
        <v>292</v>
      </c>
    </row>
    <row r="40" spans="2:8" x14ac:dyDescent="0.4">
      <c r="B40" s="3">
        <v>76</v>
      </c>
      <c r="C40" s="18" t="s">
        <v>371</v>
      </c>
      <c r="D40" s="110"/>
      <c r="E40" s="18" t="s">
        <v>372</v>
      </c>
      <c r="F40" s="18"/>
      <c r="H40" s="151" t="s">
        <v>295</v>
      </c>
    </row>
    <row r="41" spans="2:8" x14ac:dyDescent="0.4">
      <c r="H41" s="151" t="s">
        <v>294</v>
      </c>
    </row>
    <row r="42" spans="2:8" x14ac:dyDescent="0.4">
      <c r="B42" s="3">
        <v>77</v>
      </c>
      <c r="C42" s="18" t="s">
        <v>35</v>
      </c>
      <c r="D42" s="106"/>
      <c r="E42" s="18"/>
      <c r="F42" s="18"/>
      <c r="H42" s="151" t="s">
        <v>293</v>
      </c>
    </row>
    <row r="43" spans="2:8" x14ac:dyDescent="0.4">
      <c r="B43" s="3">
        <v>78</v>
      </c>
      <c r="C43" s="18" t="s">
        <v>36</v>
      </c>
      <c r="D43" s="110"/>
      <c r="E43" s="18" t="s">
        <v>296</v>
      </c>
      <c r="F43" s="18"/>
    </row>
    <row r="44" spans="2:8" x14ac:dyDescent="0.4">
      <c r="B44" s="3">
        <v>79</v>
      </c>
      <c r="C44" s="18" t="s">
        <v>43</v>
      </c>
      <c r="D44" s="106"/>
      <c r="E44" s="18" t="s">
        <v>312</v>
      </c>
      <c r="F44" s="18"/>
      <c r="H44" s="148" t="s">
        <v>311</v>
      </c>
    </row>
    <row r="45" spans="2:8" x14ac:dyDescent="0.4">
      <c r="H45" s="148" t="s">
        <v>310</v>
      </c>
    </row>
    <row r="46" spans="2:8" x14ac:dyDescent="0.4">
      <c r="B46" s="3">
        <v>80</v>
      </c>
      <c r="C46" s="18" t="s">
        <v>37</v>
      </c>
      <c r="D46" s="106"/>
      <c r="E46" s="18"/>
      <c r="F46" s="18"/>
    </row>
    <row r="47" spans="2:8" x14ac:dyDescent="0.4">
      <c r="B47" s="3">
        <v>81</v>
      </c>
      <c r="C47" s="18" t="s">
        <v>38</v>
      </c>
      <c r="D47" s="110"/>
      <c r="E47" s="18" t="s">
        <v>296</v>
      </c>
      <c r="F47" s="18"/>
    </row>
    <row r="48" spans="2:8" x14ac:dyDescent="0.4">
      <c r="B48" s="3">
        <v>82</v>
      </c>
      <c r="C48" s="18" t="s">
        <v>44</v>
      </c>
      <c r="D48" s="106"/>
      <c r="E48" s="18" t="s">
        <v>312</v>
      </c>
      <c r="F48" s="18"/>
    </row>
    <row r="50" spans="2:8" x14ac:dyDescent="0.4">
      <c r="B50" s="3">
        <v>83</v>
      </c>
      <c r="C50" s="18" t="s">
        <v>39</v>
      </c>
      <c r="D50" s="106"/>
      <c r="E50" s="18"/>
      <c r="F50" s="18"/>
    </row>
    <row r="51" spans="2:8" x14ac:dyDescent="0.4">
      <c r="B51" s="3">
        <v>84</v>
      </c>
      <c r="C51" s="18" t="s">
        <v>40</v>
      </c>
      <c r="D51" s="110"/>
      <c r="E51" s="18" t="s">
        <v>296</v>
      </c>
      <c r="F51" s="18"/>
    </row>
    <row r="52" spans="2:8" x14ac:dyDescent="0.4">
      <c r="B52" s="3">
        <v>85</v>
      </c>
      <c r="C52" s="18" t="s">
        <v>45</v>
      </c>
      <c r="D52" s="106"/>
      <c r="E52" s="18" t="s">
        <v>312</v>
      </c>
      <c r="F52" s="18"/>
    </row>
    <row r="54" spans="2:8" x14ac:dyDescent="0.4">
      <c r="B54" s="3">
        <v>86</v>
      </c>
      <c r="C54" s="18" t="s">
        <v>41</v>
      </c>
      <c r="D54" s="106"/>
      <c r="E54" s="18"/>
      <c r="F54" s="18"/>
    </row>
    <row r="55" spans="2:8" x14ac:dyDescent="0.4">
      <c r="B55" s="3">
        <v>87</v>
      </c>
      <c r="C55" s="18" t="s">
        <v>42</v>
      </c>
      <c r="D55" s="110"/>
      <c r="E55" s="18" t="s">
        <v>296</v>
      </c>
      <c r="F55" s="18"/>
    </row>
    <row r="56" spans="2:8" x14ac:dyDescent="0.4">
      <c r="B56" s="3">
        <v>88</v>
      </c>
      <c r="C56" s="18" t="s">
        <v>46</v>
      </c>
      <c r="D56" s="106"/>
      <c r="E56" s="18" t="s">
        <v>312</v>
      </c>
      <c r="F56" s="18"/>
    </row>
    <row r="58" spans="2:8" x14ac:dyDescent="0.4">
      <c r="B58" s="3">
        <v>89</v>
      </c>
      <c r="C58" s="18" t="s">
        <v>84</v>
      </c>
      <c r="D58" s="110"/>
      <c r="E58" s="18" t="s">
        <v>296</v>
      </c>
      <c r="F58" s="18"/>
      <c r="H58" s="148" t="s">
        <v>369</v>
      </c>
    </row>
    <row r="59" spans="2:8" x14ac:dyDescent="0.4">
      <c r="B59" s="3">
        <v>90</v>
      </c>
      <c r="C59" s="18" t="s">
        <v>47</v>
      </c>
      <c r="D59" s="106"/>
      <c r="E59" s="18" t="s">
        <v>368</v>
      </c>
      <c r="F59" s="18"/>
      <c r="H59" s="148" t="s">
        <v>370</v>
      </c>
    </row>
    <row r="60" spans="2:8" x14ac:dyDescent="0.4">
      <c r="B60" s="3">
        <v>91</v>
      </c>
      <c r="C60" s="18" t="s">
        <v>48</v>
      </c>
      <c r="D60" s="106"/>
      <c r="E60" s="18" t="s">
        <v>70</v>
      </c>
      <c r="F60" s="18"/>
    </row>
    <row r="61" spans="2:8" x14ac:dyDescent="0.4">
      <c r="B61" s="3">
        <v>92</v>
      </c>
      <c r="C61" s="18" t="s">
        <v>301</v>
      </c>
      <c r="D61" s="106"/>
      <c r="E61" s="18" t="s">
        <v>309</v>
      </c>
      <c r="F61" s="18"/>
      <c r="H61" s="148" t="s">
        <v>302</v>
      </c>
    </row>
    <row r="62" spans="2:8" x14ac:dyDescent="0.4">
      <c r="B62" s="3">
        <v>93</v>
      </c>
      <c r="C62" s="18" t="s">
        <v>307</v>
      </c>
      <c r="D62" s="106"/>
      <c r="E62" s="18" t="s">
        <v>308</v>
      </c>
      <c r="F62" s="18"/>
      <c r="H62" s="148" t="s">
        <v>303</v>
      </c>
    </row>
    <row r="63" spans="2:8" x14ac:dyDescent="0.4">
      <c r="B63" s="3">
        <v>94</v>
      </c>
      <c r="C63" s="18" t="s">
        <v>68</v>
      </c>
      <c r="D63" s="110"/>
      <c r="E63" s="18" t="s">
        <v>319</v>
      </c>
      <c r="F63" s="18"/>
    </row>
    <row r="64" spans="2:8" x14ac:dyDescent="0.4">
      <c r="B64" s="3">
        <v>95</v>
      </c>
      <c r="C64" s="18" t="s">
        <v>69</v>
      </c>
      <c r="D64" s="110"/>
      <c r="E64" s="18" t="s">
        <v>75</v>
      </c>
      <c r="F64" s="18"/>
      <c r="H64" s="148" t="s">
        <v>318</v>
      </c>
    </row>
    <row r="65" spans="2:8" x14ac:dyDescent="0.4">
      <c r="H65" s="148" t="s">
        <v>304</v>
      </c>
    </row>
    <row r="66" spans="2:8" x14ac:dyDescent="0.4">
      <c r="B66" s="3">
        <v>96</v>
      </c>
      <c r="C66" s="18" t="s">
        <v>18</v>
      </c>
      <c r="D66" s="110"/>
      <c r="E66" s="18" t="s">
        <v>19</v>
      </c>
      <c r="F66" s="18"/>
      <c r="H66" s="148" t="s">
        <v>305</v>
      </c>
    </row>
    <row r="67" spans="2:8" x14ac:dyDescent="0.4">
      <c r="C67" s="18" t="s">
        <v>20</v>
      </c>
      <c r="D67" s="110"/>
      <c r="E67" s="18" t="s">
        <v>19</v>
      </c>
      <c r="F67" s="18"/>
      <c r="H67" s="148" t="s">
        <v>306</v>
      </c>
    </row>
    <row r="68" spans="2:8" x14ac:dyDescent="0.4">
      <c r="C68" s="18" t="s">
        <v>21</v>
      </c>
      <c r="D68" s="110"/>
      <c r="E68" s="18" t="s">
        <v>19</v>
      </c>
      <c r="F68" s="18"/>
      <c r="H68" s="148" t="s">
        <v>288</v>
      </c>
    </row>
    <row r="69" spans="2:8" x14ac:dyDescent="0.4">
      <c r="C69" s="18" t="s">
        <v>22</v>
      </c>
      <c r="D69" s="110"/>
      <c r="E69" s="18" t="s">
        <v>19</v>
      </c>
      <c r="F69" s="18"/>
    </row>
    <row r="71" spans="2:8" x14ac:dyDescent="0.4">
      <c r="B71" s="3">
        <v>97</v>
      </c>
      <c r="C71" s="18" t="s">
        <v>23</v>
      </c>
      <c r="D71" s="144" t="str">
        <f>IF(Sheet2!D50="","",Sheet2!D50)</f>
        <v/>
      </c>
      <c r="E71" s="18" t="s">
        <v>317</v>
      </c>
      <c r="F71" s="18"/>
    </row>
    <row r="72" spans="2:8" x14ac:dyDescent="0.4">
      <c r="B72" s="3">
        <v>98</v>
      </c>
      <c r="C72" s="18" t="s">
        <v>24</v>
      </c>
      <c r="D72" s="146" t="str">
        <f>IF(Sheet2!G50="","",Sheet2!G50)</f>
        <v/>
      </c>
      <c r="E72" s="18" t="s">
        <v>317</v>
      </c>
      <c r="F72" s="18"/>
    </row>
    <row r="73" spans="2:8" x14ac:dyDescent="0.4">
      <c r="B73" s="3">
        <v>99</v>
      </c>
      <c r="C73" s="18" t="s">
        <v>25</v>
      </c>
      <c r="D73" s="147" t="str">
        <f>IF(Sheet2!N50="","",Sheet2!N50)</f>
        <v/>
      </c>
      <c r="E73" s="18" t="s">
        <v>317</v>
      </c>
      <c r="F73" s="18"/>
    </row>
    <row r="74" spans="2:8" x14ac:dyDescent="0.4">
      <c r="B74" s="3">
        <v>100</v>
      </c>
      <c r="C74" s="18" t="s">
        <v>26</v>
      </c>
      <c r="D74" s="106"/>
      <c r="E74" s="18" t="s">
        <v>15</v>
      </c>
      <c r="F74" s="18"/>
    </row>
    <row r="76" spans="2:8" x14ac:dyDescent="0.4">
      <c r="B76" s="3">
        <v>101</v>
      </c>
      <c r="C76" s="18" t="s">
        <v>27</v>
      </c>
      <c r="D76" s="144" t="str">
        <f>IF(Sheet2!D51="","",Sheet2!D51)</f>
        <v/>
      </c>
      <c r="E76" s="18" t="s">
        <v>317</v>
      </c>
      <c r="F76" s="18"/>
    </row>
    <row r="77" spans="2:8" x14ac:dyDescent="0.4">
      <c r="B77" s="3">
        <v>102</v>
      </c>
      <c r="C77" s="18" t="s">
        <v>28</v>
      </c>
      <c r="D77" s="146" t="str">
        <f>IF(Sheet2!G51="","",Sheet2!G51)</f>
        <v/>
      </c>
      <c r="E77" s="18" t="s">
        <v>317</v>
      </c>
      <c r="F77" s="18"/>
    </row>
    <row r="78" spans="2:8" x14ac:dyDescent="0.4">
      <c r="B78" s="3">
        <v>103</v>
      </c>
      <c r="C78" s="18" t="s">
        <v>29</v>
      </c>
      <c r="D78" s="147" t="str">
        <f>IF(Sheet2!N51="","",Sheet2!N51)</f>
        <v/>
      </c>
      <c r="E78" s="18" t="s">
        <v>317</v>
      </c>
      <c r="F78" s="18"/>
    </row>
    <row r="79" spans="2:8" x14ac:dyDescent="0.4">
      <c r="B79" s="3">
        <v>104</v>
      </c>
      <c r="C79" s="18" t="s">
        <v>30</v>
      </c>
      <c r="D79" s="106"/>
      <c r="E79" s="18" t="s">
        <v>15</v>
      </c>
      <c r="F79" s="18"/>
    </row>
    <row r="81" spans="2:8" x14ac:dyDescent="0.4">
      <c r="B81" s="3">
        <v>105</v>
      </c>
      <c r="C81" s="18" t="s">
        <v>31</v>
      </c>
      <c r="D81" s="106"/>
      <c r="E81" s="18" t="s">
        <v>297</v>
      </c>
      <c r="F81" s="18"/>
    </row>
    <row r="82" spans="2:8" x14ac:dyDescent="0.4">
      <c r="B82" s="3">
        <v>106</v>
      </c>
      <c r="C82" s="18" t="s">
        <v>32</v>
      </c>
      <c r="D82" s="106"/>
      <c r="E82" s="18" t="s">
        <v>14</v>
      </c>
      <c r="F82" s="18"/>
    </row>
    <row r="83" spans="2:8" x14ac:dyDescent="0.4">
      <c r="B83" s="3">
        <v>107</v>
      </c>
      <c r="C83" s="18" t="s">
        <v>33</v>
      </c>
      <c r="D83" s="111"/>
      <c r="E83" s="18" t="s">
        <v>296</v>
      </c>
      <c r="F83" s="18"/>
    </row>
    <row r="84" spans="2:8" x14ac:dyDescent="0.4">
      <c r="B84" s="3">
        <v>108</v>
      </c>
      <c r="C84" s="18" t="s">
        <v>34</v>
      </c>
      <c r="D84" s="106"/>
      <c r="E84" s="18" t="s">
        <v>15</v>
      </c>
      <c r="F84" s="18"/>
    </row>
    <row r="85" spans="2:8" x14ac:dyDescent="0.4">
      <c r="H85" s="150"/>
    </row>
    <row r="86" spans="2:8" x14ac:dyDescent="0.4">
      <c r="B86" s="3">
        <v>109</v>
      </c>
      <c r="C86" s="18" t="s">
        <v>381</v>
      </c>
      <c r="D86" s="106"/>
      <c r="E86" s="18" t="s">
        <v>300</v>
      </c>
      <c r="F86" s="18"/>
      <c r="H86" s="150" t="s">
        <v>11</v>
      </c>
    </row>
    <row r="87" spans="2:8" x14ac:dyDescent="0.4">
      <c r="B87" s="3">
        <v>110</v>
      </c>
      <c r="C87" s="18" t="s">
        <v>67</v>
      </c>
      <c r="D87" s="106"/>
      <c r="E87" s="18" t="s">
        <v>300</v>
      </c>
      <c r="F87" s="18"/>
      <c r="H87" s="150" t="s">
        <v>12</v>
      </c>
    </row>
    <row r="88" spans="2:8" x14ac:dyDescent="0.4">
      <c r="B88" s="3">
        <v>111</v>
      </c>
      <c r="C88" s="18" t="s">
        <v>382</v>
      </c>
      <c r="D88" s="106"/>
      <c r="E88" s="18" t="s">
        <v>13</v>
      </c>
      <c r="F88" s="18"/>
      <c r="H88" s="150" t="s">
        <v>65</v>
      </c>
    </row>
    <row r="89" spans="2:8" x14ac:dyDescent="0.4">
      <c r="H89" s="150" t="s">
        <v>277</v>
      </c>
    </row>
    <row r="90" spans="2:8" ht="18.75" customHeight="1" x14ac:dyDescent="0.4">
      <c r="B90" s="3">
        <v>112</v>
      </c>
      <c r="C90" s="18" t="s">
        <v>76</v>
      </c>
      <c r="D90" s="106"/>
      <c r="E90" s="18" t="s">
        <v>82</v>
      </c>
      <c r="F90" s="18" t="s">
        <v>83</v>
      </c>
    </row>
    <row r="91" spans="2:8" x14ac:dyDescent="0.4">
      <c r="B91" s="3">
        <v>113</v>
      </c>
      <c r="C91" s="18" t="s">
        <v>77</v>
      </c>
      <c r="D91" s="106"/>
      <c r="E91" s="18" t="s">
        <v>82</v>
      </c>
      <c r="F91" s="18"/>
      <c r="H91" s="148" t="s">
        <v>278</v>
      </c>
    </row>
    <row r="92" spans="2:8" x14ac:dyDescent="0.4">
      <c r="B92" s="3">
        <v>114</v>
      </c>
      <c r="C92" s="18" t="s">
        <v>78</v>
      </c>
      <c r="D92" s="106"/>
      <c r="E92" s="18" t="s">
        <v>82</v>
      </c>
      <c r="F92" s="18"/>
      <c r="H92" s="148" t="s">
        <v>279</v>
      </c>
    </row>
    <row r="93" spans="2:8" x14ac:dyDescent="0.4">
      <c r="B93" s="3">
        <v>115</v>
      </c>
      <c r="C93" s="18" t="s">
        <v>79</v>
      </c>
      <c r="D93" s="106"/>
      <c r="E93" s="18" t="s">
        <v>82</v>
      </c>
      <c r="F93" s="18"/>
    </row>
    <row r="94" spans="2:8" x14ac:dyDescent="0.4">
      <c r="B94" s="3">
        <v>116</v>
      </c>
      <c r="C94" s="18" t="s">
        <v>80</v>
      </c>
      <c r="D94" s="106"/>
      <c r="E94" s="18" t="s">
        <v>82</v>
      </c>
      <c r="F94" s="18" t="s">
        <v>379</v>
      </c>
    </row>
    <row r="95" spans="2:8" x14ac:dyDescent="0.4">
      <c r="B95" s="3">
        <v>117</v>
      </c>
      <c r="C95" s="18" t="s">
        <v>81</v>
      </c>
      <c r="D95" s="106"/>
      <c r="E95" s="18" t="s">
        <v>82</v>
      </c>
      <c r="F95" s="18"/>
    </row>
    <row r="98" spans="3:4" x14ac:dyDescent="0.4">
      <c r="D98" s="20"/>
    </row>
    <row r="99" spans="3:4" ht="19.5" x14ac:dyDescent="0.4">
      <c r="C99" s="131" t="s">
        <v>373</v>
      </c>
      <c r="D99" s="21" t="s">
        <v>374</v>
      </c>
    </row>
    <row r="100" spans="3:4" ht="19.5" x14ac:dyDescent="0.4">
      <c r="C100" s="131" t="s">
        <v>375</v>
      </c>
      <c r="D100" s="132" t="s">
        <v>376</v>
      </c>
    </row>
    <row r="101" spans="3:4" ht="19.5" x14ac:dyDescent="0.4">
      <c r="C101" s="131" t="s">
        <v>377</v>
      </c>
      <c r="D101" s="132" t="s">
        <v>378</v>
      </c>
    </row>
  </sheetData>
  <sheetProtection algorithmName="SHA-512" hashValue="mDEZs05ukY8VSJtq3IGaUP0LPtrx//zbO+Cg6MnHUfT1KxG8OG7LOwhIrpdKTovv5WgZkakXPjg/8L51u4Aj6w==" saltValue="Tg3UNquiq02Vyqof7RxQPw==" spinCount="100000" sheet="1" objects="1" scenarios="1"/>
  <phoneticPr fontId="1"/>
  <dataValidations xWindow="540" yWindow="515" count="20">
    <dataValidation type="list" allowBlank="1" showInputMessage="1" showErrorMessage="1" error="プルダウンメニューから選択して下さい" prompt="選択して下さい" sqref="D86">
      <formula1>$H$86:$H$89</formula1>
    </dataValidation>
    <dataValidation type="list" allowBlank="1" showInputMessage="1" showErrorMessage="1" error="プルダウンメニューから選択して下さい" prompt="選択して下さい" sqref="D87">
      <formula1>$H$91:$H$92</formula1>
    </dataValidation>
    <dataValidation type="textLength" imeMode="off" operator="equal" allowBlank="1" showErrorMessage="1" error="半角8桁で入力して下さい" sqref="D7">
      <formula1>8</formula1>
    </dataValidation>
    <dataValidation type="decimal" imeMode="off" allowBlank="1" showInputMessage="1" showErrorMessage="1" sqref="D17">
      <formula1>0</formula1>
      <formula2>300</formula2>
    </dataValidation>
    <dataValidation type="whole" imeMode="off" operator="lessThan" allowBlank="1" showInputMessage="1" showErrorMessage="1" sqref="D20:D25">
      <formula1>9999</formula1>
    </dataValidation>
    <dataValidation type="decimal" imeMode="off" operator="lessThanOrEqual" allowBlank="1" showInputMessage="1" showErrorMessage="1" sqref="D34:D36">
      <formula1>30</formula1>
    </dataValidation>
    <dataValidation type="list" allowBlank="1" showInputMessage="1" showErrorMessage="1" error="プルダウンメニューから選択して下さい" prompt="選択して下さい" sqref="D37">
      <formula1>$H$37:$H$42</formula1>
    </dataValidation>
    <dataValidation type="list" allowBlank="1" showInputMessage="1" showErrorMessage="1" prompt="選択して下さい" sqref="D61">
      <formula1>$H$61:$H$62</formula1>
    </dataValidation>
    <dataValidation type="list" allowBlank="1" showInputMessage="1" showErrorMessage="1" prompt="選択して下さい" sqref="D62">
      <formula1>$H$64:$H$68</formula1>
    </dataValidation>
    <dataValidation type="list" allowBlank="1" showInputMessage="1" showErrorMessage="1" prompt="選択して下さい" sqref="D44 D52 D56 D48">
      <formula1>$H$44:$H$45</formula1>
    </dataValidation>
    <dataValidation type="whole" imeMode="off" operator="greaterThanOrEqual" allowBlank="1" showInputMessage="1" showErrorMessage="1" sqref="D74 D84 D79">
      <formula1>0</formula1>
    </dataValidation>
    <dataValidation type="whole" imeMode="off" operator="lessThanOrEqual" allowBlank="1" showInputMessage="1" showErrorMessage="1" error="万円単位で記入して下さい" sqref="D83">
      <formula1>100000</formula1>
    </dataValidation>
    <dataValidation type="decimal" imeMode="off" allowBlank="1" showInputMessage="1" showErrorMessage="1" sqref="D66:D69">
      <formula1>0</formula1>
      <formula2>6</formula2>
    </dataValidation>
    <dataValidation type="list" imeMode="off" allowBlank="1" showInputMessage="1" showErrorMessage="1" error="選択して下さい" prompt="選択して下さい" sqref="D59">
      <formula1>$H$58:$H$59</formula1>
    </dataValidation>
    <dataValidation type="decimal" imeMode="off" allowBlank="1" showInputMessage="1" showErrorMessage="1" error="万円単位で入力して下さい" sqref="D40">
      <formula1>0</formula1>
      <formula2>200</formula2>
    </dataValidation>
    <dataValidation type="decimal" imeMode="off" allowBlank="1" showInputMessage="1" showErrorMessage="1" error="万円単位で入力して下さい" sqref="D55 D47 D43 D51 D63:D64">
      <formula1>0</formula1>
      <formula2>30</formula2>
    </dataValidation>
    <dataValidation type="decimal" imeMode="off" allowBlank="1" showInputMessage="1" showErrorMessage="1" error="万円単位で入力して下さい" sqref="D58">
      <formula1>0</formula1>
      <formula2>1000</formula2>
    </dataValidation>
    <dataValidation type="list" allowBlank="1" showInputMessage="1" showErrorMessage="1" prompt="選択して下さい" sqref="D30">
      <formula1>$H$27:$H$36</formula1>
    </dataValidation>
    <dataValidation type="date" imeMode="off" allowBlank="1" showInputMessage="1" showErrorMessage="1" sqref="D11">
      <formula1>25569</formula1>
      <formula2>51501</formula2>
    </dataValidation>
    <dataValidation type="date" allowBlank="1" showInputMessage="1" showErrorMessage="1" sqref="D18">
      <formula1>43831</formula1>
      <formula2>73415</formula2>
    </dataValidation>
  </dataValidations>
  <hyperlinks>
    <hyperlink ref="D100" r:id="rId1"/>
    <hyperlink ref="D101" r:id="rId2"/>
  </hyperlinks>
  <pageMargins left="0.70866141732283472" right="0.70866141732283472" top="0.74803149606299213" bottom="0.74803149606299213" header="0.31496062992125984" footer="0.31496062992125984"/>
  <pageSetup paperSize="9" scale="91" fitToHeight="0" orientation="portrait" r:id="rId3"/>
  <rowBreaks count="2" manualBreakCount="2">
    <brk id="32" max="16383" man="1"/>
    <brk id="64" max="3" man="1"/>
  </rowBreaks>
  <extLst>
    <ext xmlns:x14="http://schemas.microsoft.com/office/spreadsheetml/2009/9/main" uri="{CCE6A557-97BC-4b89-ADB6-D9C93CAAB3DF}">
      <x14:dataValidations xmlns:xm="http://schemas.microsoft.com/office/excel/2006/main" xWindow="540" yWindow="515" count="1">
        <x14:dataValidation type="list" allowBlank="1" showInputMessage="1" showErrorMessage="1" error="プルダウンメニューから選択して下さい" prompt="選択して下さい">
          <x14:formula1>
            <xm:f>'(別表)'!$E$4:$E$95</xm:f>
          </x14:formula1>
          <xm:sqref>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9"/>
  <sheetViews>
    <sheetView zoomScaleNormal="100" workbookViewId="0"/>
  </sheetViews>
  <sheetFormatPr defaultRowHeight="18.75" x14ac:dyDescent="0.4"/>
  <cols>
    <col min="1" max="1" width="4.5" style="4" bestFit="1" customWidth="1"/>
    <col min="2" max="2" width="8.375" style="4" customWidth="1"/>
    <col min="3" max="3" width="4.5" style="4" customWidth="1"/>
    <col min="4" max="4" width="5.625" style="4" customWidth="1"/>
    <col min="5" max="5" width="4.875" style="4" customWidth="1"/>
    <col min="6" max="6" width="4.75" style="4" customWidth="1"/>
    <col min="7" max="7" width="10.375" style="4" customWidth="1"/>
    <col min="8" max="8" width="6.625" style="4" customWidth="1"/>
    <col min="9" max="9" width="6.25" style="4" customWidth="1"/>
    <col min="10" max="10" width="5.125" style="4" customWidth="1"/>
    <col min="11" max="11" width="7" style="4" customWidth="1"/>
    <col min="12" max="12" width="8.75" style="4" customWidth="1"/>
    <col min="13" max="13" width="7.875" style="4" customWidth="1"/>
    <col min="14" max="14" width="6.375" style="4" customWidth="1"/>
    <col min="15" max="15" width="6.75" style="4" customWidth="1"/>
    <col min="16" max="16" width="6.625" style="4" customWidth="1"/>
    <col min="17" max="17" width="4.5" style="4" customWidth="1"/>
    <col min="18" max="18" width="9" style="148"/>
    <col min="19" max="19" width="9" style="4"/>
    <col min="20" max="21" width="6.75" style="148" customWidth="1"/>
    <col min="22" max="16384" width="9" style="4"/>
  </cols>
  <sheetData>
    <row r="1" spans="1:26" x14ac:dyDescent="0.4"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</row>
    <row r="2" spans="1:26" ht="16.5" customHeight="1" x14ac:dyDescent="0.4">
      <c r="B2" s="12" t="s">
        <v>397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142"/>
      <c r="N2" s="143"/>
      <c r="O2" s="143"/>
      <c r="P2" s="143"/>
    </row>
    <row r="3" spans="1:26" ht="13.5" customHeight="1" x14ac:dyDescent="0.4">
      <c r="B3" s="4">
        <v>2020</v>
      </c>
      <c r="C3" s="51" t="s">
        <v>321</v>
      </c>
      <c r="D3" s="51"/>
      <c r="E3" s="51"/>
      <c r="F3" s="51"/>
      <c r="G3" s="51"/>
      <c r="H3" s="51"/>
      <c r="I3" s="51"/>
      <c r="J3" s="51"/>
      <c r="M3" s="142"/>
    </row>
    <row r="4" spans="1:26" ht="10.5" customHeight="1" x14ac:dyDescent="0.4">
      <c r="C4" s="51"/>
      <c r="D4" s="51"/>
      <c r="E4" s="51"/>
      <c r="F4" s="51"/>
      <c r="G4" s="51"/>
      <c r="H4" s="51"/>
      <c r="I4" s="51"/>
      <c r="J4" s="51"/>
      <c r="M4" s="63"/>
    </row>
    <row r="5" spans="1:26" x14ac:dyDescent="0.4">
      <c r="A5" s="4">
        <v>119</v>
      </c>
      <c r="B5" s="52" t="s">
        <v>109</v>
      </c>
      <c r="C5" s="52"/>
      <c r="E5" s="64" t="s">
        <v>322</v>
      </c>
      <c r="F5" s="51"/>
      <c r="G5" s="51"/>
      <c r="H5" s="51"/>
      <c r="I5" s="51"/>
      <c r="J5" s="51"/>
      <c r="K5" s="51"/>
      <c r="L5" s="51"/>
      <c r="M5" s="217" t="s">
        <v>121</v>
      </c>
      <c r="N5" s="215" t="str">
        <f>IF(Sheet1!D9="","",Sheet1!D9)</f>
        <v/>
      </c>
      <c r="O5" s="215"/>
      <c r="P5" s="215"/>
    </row>
    <row r="6" spans="1:26" ht="15.75" customHeight="1" x14ac:dyDescent="0.4">
      <c r="B6" s="53" t="s">
        <v>328</v>
      </c>
      <c r="M6" s="217"/>
      <c r="N6" s="216"/>
      <c r="O6" s="216"/>
      <c r="P6" s="216"/>
    </row>
    <row r="7" spans="1:26" ht="15" customHeight="1" x14ac:dyDescent="0.4">
      <c r="B7" s="204" t="s">
        <v>329</v>
      </c>
      <c r="C7" s="204"/>
      <c r="D7" s="204"/>
      <c r="E7" s="204"/>
      <c r="F7" s="204"/>
      <c r="G7" s="227" t="s">
        <v>360</v>
      </c>
      <c r="H7" s="214"/>
      <c r="I7" s="213" t="s">
        <v>335</v>
      </c>
      <c r="J7" s="214"/>
      <c r="K7" s="86" t="s">
        <v>101</v>
      </c>
      <c r="N7" s="218" t="s">
        <v>399</v>
      </c>
      <c r="O7" s="219"/>
      <c r="P7" s="220"/>
      <c r="T7" s="148">
        <f>SUM(G8:G10)</f>
        <v>0</v>
      </c>
      <c r="U7" s="148">
        <f>SUM(K8:K10)</f>
        <v>0</v>
      </c>
    </row>
    <row r="8" spans="1:26" ht="16.5" customHeight="1" x14ac:dyDescent="0.4">
      <c r="B8" s="66" t="s">
        <v>330</v>
      </c>
      <c r="C8" s="205" t="s">
        <v>102</v>
      </c>
      <c r="D8" s="205"/>
      <c r="E8" s="205" t="s">
        <v>103</v>
      </c>
      <c r="F8" s="208"/>
      <c r="G8" s="112"/>
      <c r="H8" s="69" t="s">
        <v>336</v>
      </c>
      <c r="I8" s="69">
        <v>5</v>
      </c>
      <c r="J8" s="69" t="s">
        <v>337</v>
      </c>
      <c r="K8" s="72" t="str">
        <f>IF(G8="","",G8*I8)</f>
        <v/>
      </c>
      <c r="N8" s="221"/>
      <c r="O8" s="222"/>
      <c r="P8" s="223"/>
      <c r="T8" s="148">
        <f>SUM(H17:H21)</f>
        <v>0</v>
      </c>
      <c r="U8" s="148">
        <f>SUM(L17:L21)</f>
        <v>0</v>
      </c>
    </row>
    <row r="9" spans="1:26" ht="16.5" customHeight="1" x14ac:dyDescent="0.4">
      <c r="B9" s="67" t="s">
        <v>331</v>
      </c>
      <c r="C9" s="206" t="s">
        <v>104</v>
      </c>
      <c r="D9" s="206"/>
      <c r="E9" s="206" t="s">
        <v>333</v>
      </c>
      <c r="F9" s="209"/>
      <c r="G9" s="113"/>
      <c r="H9" s="70" t="s">
        <v>336</v>
      </c>
      <c r="I9" s="70">
        <v>3</v>
      </c>
      <c r="J9" s="70" t="s">
        <v>337</v>
      </c>
      <c r="K9" s="73" t="str">
        <f>IF(G9="","",G9*I9)</f>
        <v/>
      </c>
      <c r="N9" s="221"/>
      <c r="O9" s="222"/>
      <c r="P9" s="223"/>
      <c r="Q9" s="54"/>
      <c r="U9" s="150"/>
      <c r="V9" s="65"/>
      <c r="W9" s="65"/>
      <c r="X9" s="65"/>
      <c r="Y9" s="65"/>
      <c r="Z9" s="65"/>
    </row>
    <row r="10" spans="1:26" ht="16.5" customHeight="1" x14ac:dyDescent="0.4">
      <c r="B10" s="68" t="s">
        <v>332</v>
      </c>
      <c r="C10" s="207" t="s">
        <v>105</v>
      </c>
      <c r="D10" s="207"/>
      <c r="E10" s="207" t="s">
        <v>334</v>
      </c>
      <c r="F10" s="210"/>
      <c r="G10" s="114"/>
      <c r="H10" s="71" t="s">
        <v>336</v>
      </c>
      <c r="I10" s="71">
        <v>1</v>
      </c>
      <c r="J10" s="71" t="s">
        <v>337</v>
      </c>
      <c r="K10" s="74" t="str">
        <f>IF(G10="","",G10*I10)</f>
        <v/>
      </c>
      <c r="N10" s="221"/>
      <c r="O10" s="222"/>
      <c r="P10" s="223"/>
      <c r="Q10" s="54"/>
      <c r="U10" s="150"/>
      <c r="V10" s="90"/>
      <c r="W10" s="90"/>
      <c r="X10" s="90"/>
      <c r="Y10" s="65"/>
      <c r="Z10" s="65"/>
    </row>
    <row r="11" spans="1:26" ht="9" customHeight="1" x14ac:dyDescent="0.4">
      <c r="B11" s="55"/>
      <c r="M11" s="65"/>
      <c r="N11" s="221"/>
      <c r="O11" s="222"/>
      <c r="P11" s="223"/>
      <c r="Q11" s="54"/>
      <c r="U11" s="150"/>
      <c r="V11" s="90"/>
      <c r="W11" s="90"/>
      <c r="X11" s="90"/>
      <c r="Y11" s="65"/>
      <c r="Z11" s="65"/>
    </row>
    <row r="12" spans="1:26" ht="15.75" customHeight="1" x14ac:dyDescent="0.4">
      <c r="J12" s="87" t="s">
        <v>367</v>
      </c>
      <c r="K12" s="133"/>
      <c r="L12" s="91" t="s">
        <v>106</v>
      </c>
      <c r="N12" s="221"/>
      <c r="O12" s="222"/>
      <c r="P12" s="223"/>
      <c r="Q12" s="54"/>
      <c r="U12" s="150"/>
      <c r="V12" s="90"/>
      <c r="W12" s="90"/>
      <c r="X12" s="90"/>
      <c r="Y12" s="65"/>
      <c r="Z12" s="65"/>
    </row>
    <row r="13" spans="1:26" ht="15.75" customHeight="1" x14ac:dyDescent="0.4">
      <c r="J13" s="87" t="s">
        <v>366</v>
      </c>
      <c r="K13" s="133"/>
      <c r="L13" s="91" t="s">
        <v>107</v>
      </c>
      <c r="N13" s="221"/>
      <c r="O13" s="222"/>
      <c r="P13" s="223"/>
      <c r="Q13" s="54"/>
      <c r="U13" s="150"/>
      <c r="V13" s="90"/>
      <c r="W13" s="90"/>
      <c r="X13" s="90"/>
      <c r="Y13" s="65"/>
      <c r="Z13" s="65"/>
    </row>
    <row r="14" spans="1:26" ht="17.25" customHeight="1" x14ac:dyDescent="0.4">
      <c r="I14" s="65"/>
      <c r="J14" s="89" t="s">
        <v>365</v>
      </c>
      <c r="K14" s="134"/>
      <c r="L14" s="91" t="s">
        <v>325</v>
      </c>
      <c r="N14" s="221"/>
      <c r="O14" s="222"/>
      <c r="P14" s="223"/>
      <c r="Q14" s="54"/>
      <c r="W14" s="90"/>
      <c r="X14" s="90"/>
      <c r="Y14" s="65"/>
      <c r="Z14" s="65"/>
    </row>
    <row r="15" spans="1:26" ht="15.75" customHeight="1" x14ac:dyDescent="0.4">
      <c r="A15" s="54"/>
      <c r="B15" s="55" t="s">
        <v>361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75"/>
      <c r="N15" s="224"/>
      <c r="O15" s="225"/>
      <c r="P15" s="226"/>
      <c r="Q15" s="54"/>
      <c r="W15" s="90"/>
      <c r="X15" s="90"/>
      <c r="Y15" s="65"/>
      <c r="Z15" s="65"/>
    </row>
    <row r="16" spans="1:26" ht="14.25" customHeight="1" x14ac:dyDescent="0.4">
      <c r="A16" s="54"/>
      <c r="B16" s="84" t="s">
        <v>338</v>
      </c>
      <c r="C16" s="211" t="s">
        <v>339</v>
      </c>
      <c r="D16" s="211"/>
      <c r="E16" s="212" t="s">
        <v>358</v>
      </c>
      <c r="F16" s="212"/>
      <c r="G16" s="88" t="s">
        <v>359</v>
      </c>
      <c r="H16" s="228" t="s">
        <v>340</v>
      </c>
      <c r="I16" s="229"/>
      <c r="J16" s="229" t="s">
        <v>341</v>
      </c>
      <c r="K16" s="229"/>
      <c r="L16" s="85" t="s">
        <v>101</v>
      </c>
      <c r="M16" s="75"/>
      <c r="Q16" s="54"/>
      <c r="V16" s="90"/>
      <c r="W16" s="90"/>
      <c r="X16" s="90"/>
      <c r="Y16" s="65"/>
      <c r="Z16" s="65"/>
    </row>
    <row r="17" spans="1:26" ht="15.75" customHeight="1" x14ac:dyDescent="0.4">
      <c r="A17" s="54"/>
      <c r="B17" s="76">
        <v>5</v>
      </c>
      <c r="C17" s="201" t="s">
        <v>342</v>
      </c>
      <c r="D17" s="201"/>
      <c r="E17" s="201" t="s">
        <v>343</v>
      </c>
      <c r="F17" s="201"/>
      <c r="G17" s="79" t="s">
        <v>344</v>
      </c>
      <c r="H17" s="115"/>
      <c r="I17" s="79" t="s">
        <v>345</v>
      </c>
      <c r="J17" s="79">
        <v>5</v>
      </c>
      <c r="K17" s="79" t="s">
        <v>346</v>
      </c>
      <c r="L17" s="80" t="str">
        <f>IF(H17="","",H17*J17)</f>
        <v/>
      </c>
      <c r="M17" s="75"/>
      <c r="N17" s="102" t="s">
        <v>362</v>
      </c>
      <c r="O17" s="152" t="str">
        <f>IF($T$7=0,IF($T$8=0,"",$U$8),IF($T$8=0,$U$7,"!"))</f>
        <v/>
      </c>
      <c r="P17" s="152"/>
      <c r="Q17" s="54"/>
      <c r="W17" s="90"/>
      <c r="X17" s="90"/>
      <c r="Y17" s="65"/>
      <c r="Z17" s="65"/>
    </row>
    <row r="18" spans="1:26" ht="15.75" customHeight="1" x14ac:dyDescent="0.4">
      <c r="A18" s="54"/>
      <c r="B18" s="77">
        <v>4</v>
      </c>
      <c r="C18" s="202" t="s">
        <v>347</v>
      </c>
      <c r="D18" s="202"/>
      <c r="E18" s="202" t="s">
        <v>348</v>
      </c>
      <c r="F18" s="202"/>
      <c r="G18" s="81" t="s">
        <v>349</v>
      </c>
      <c r="H18" s="116"/>
      <c r="I18" s="81" t="s">
        <v>345</v>
      </c>
      <c r="J18" s="81">
        <v>4</v>
      </c>
      <c r="K18" s="81" t="s">
        <v>346</v>
      </c>
      <c r="L18" s="82" t="str">
        <f t="shared" ref="L18:L21" si="0">IF(H18="","",H18*J18)</f>
        <v/>
      </c>
      <c r="M18" s="75"/>
      <c r="N18" s="103" t="s">
        <v>363</v>
      </c>
      <c r="O18" s="153" t="str">
        <f>IF($T$7=0,IF($T$8=0,"",$T$8),IF($T$8=0,$T$7,"!"))</f>
        <v/>
      </c>
      <c r="P18" s="153"/>
      <c r="Q18" s="54"/>
      <c r="W18" s="90"/>
      <c r="X18" s="90"/>
      <c r="Y18" s="65"/>
      <c r="Z18" s="65"/>
    </row>
    <row r="19" spans="1:26" ht="15.75" customHeight="1" x14ac:dyDescent="0.4">
      <c r="A19" s="54"/>
      <c r="B19" s="77">
        <v>3</v>
      </c>
      <c r="C19" s="202" t="s">
        <v>350</v>
      </c>
      <c r="D19" s="202"/>
      <c r="E19" s="202" t="s">
        <v>351</v>
      </c>
      <c r="F19" s="202"/>
      <c r="G19" s="81">
        <v>5</v>
      </c>
      <c r="H19" s="116"/>
      <c r="I19" s="81" t="s">
        <v>345</v>
      </c>
      <c r="J19" s="81">
        <v>3</v>
      </c>
      <c r="K19" s="81" t="s">
        <v>346</v>
      </c>
      <c r="L19" s="82" t="str">
        <f t="shared" si="0"/>
        <v/>
      </c>
      <c r="M19" s="75"/>
      <c r="Q19" s="54"/>
      <c r="W19" s="90"/>
      <c r="X19" s="90"/>
      <c r="Y19" s="65"/>
      <c r="Z19" s="65"/>
    </row>
    <row r="20" spans="1:26" ht="15.75" customHeight="1" x14ac:dyDescent="0.4">
      <c r="A20" s="54"/>
      <c r="B20" s="77">
        <v>2</v>
      </c>
      <c r="C20" s="202" t="s">
        <v>352</v>
      </c>
      <c r="D20" s="202"/>
      <c r="E20" s="202" t="s">
        <v>353</v>
      </c>
      <c r="F20" s="202"/>
      <c r="G20" s="81" t="s">
        <v>354</v>
      </c>
      <c r="H20" s="116"/>
      <c r="I20" s="81" t="s">
        <v>345</v>
      </c>
      <c r="J20" s="81">
        <v>2</v>
      </c>
      <c r="K20" s="81" t="s">
        <v>346</v>
      </c>
      <c r="L20" s="82" t="str">
        <f t="shared" si="0"/>
        <v/>
      </c>
      <c r="M20" s="75"/>
      <c r="N20" s="158" t="s">
        <v>364</v>
      </c>
      <c r="O20" s="154" t="str">
        <f>IF(O18="","",IF(O18="!","!",$O$17/$O$18))</f>
        <v/>
      </c>
      <c r="P20" s="155"/>
      <c r="Q20" s="54"/>
      <c r="W20" s="90"/>
      <c r="X20" s="90"/>
      <c r="Y20" s="65"/>
      <c r="Z20" s="65"/>
    </row>
    <row r="21" spans="1:26" ht="15.75" customHeight="1" x14ac:dyDescent="0.4">
      <c r="A21" s="54"/>
      <c r="B21" s="78">
        <v>1</v>
      </c>
      <c r="C21" s="203" t="s">
        <v>355</v>
      </c>
      <c r="D21" s="203"/>
      <c r="E21" s="203" t="s">
        <v>356</v>
      </c>
      <c r="F21" s="203"/>
      <c r="G21" s="8" t="s">
        <v>357</v>
      </c>
      <c r="H21" s="117"/>
      <c r="I21" s="8" t="s">
        <v>345</v>
      </c>
      <c r="J21" s="8">
        <v>1</v>
      </c>
      <c r="K21" s="8" t="s">
        <v>346</v>
      </c>
      <c r="L21" s="83" t="str">
        <f t="shared" si="0"/>
        <v/>
      </c>
      <c r="M21" s="75"/>
      <c r="N21" s="158"/>
      <c r="O21" s="156"/>
      <c r="P21" s="157"/>
      <c r="Q21" s="54"/>
      <c r="W21" s="90"/>
      <c r="X21" s="90"/>
      <c r="Y21" s="65"/>
      <c r="Z21" s="65"/>
    </row>
    <row r="22" spans="1:26" ht="7.5" customHeight="1" x14ac:dyDescent="0.4">
      <c r="A22" s="54"/>
      <c r="B22" s="55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5"/>
      <c r="O22" s="55"/>
      <c r="P22" s="55"/>
      <c r="Q22" s="54"/>
      <c r="W22" s="90"/>
      <c r="X22" s="90"/>
      <c r="Y22" s="65"/>
      <c r="Z22" s="65"/>
    </row>
    <row r="23" spans="1:26" ht="23.25" customHeight="1" x14ac:dyDescent="0.4">
      <c r="A23" s="4">
        <v>120</v>
      </c>
      <c r="B23" s="56" t="s">
        <v>108</v>
      </c>
      <c r="C23" s="57"/>
      <c r="D23" s="57"/>
      <c r="E23" s="57"/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W23" s="90"/>
      <c r="X23" s="90"/>
      <c r="Y23" s="65"/>
      <c r="Z23" s="65"/>
    </row>
    <row r="24" spans="1:26" ht="18" customHeight="1" x14ac:dyDescent="0.4">
      <c r="B24" s="58" t="s">
        <v>85</v>
      </c>
      <c r="C24" s="49" t="s">
        <v>122</v>
      </c>
      <c r="D24" s="59"/>
      <c r="E24" s="60"/>
      <c r="F24" s="61" t="s">
        <v>86</v>
      </c>
      <c r="G24" s="61"/>
      <c r="H24" s="61"/>
      <c r="I24" s="61"/>
      <c r="J24" s="61"/>
      <c r="K24" s="61"/>
      <c r="L24" s="61"/>
      <c r="M24" s="61"/>
      <c r="N24" s="58"/>
      <c r="O24" s="59"/>
      <c r="P24" s="60"/>
      <c r="W24" s="90"/>
      <c r="X24" s="90"/>
      <c r="Y24" s="65"/>
      <c r="Z24" s="65"/>
    </row>
    <row r="25" spans="1:26" ht="18" customHeight="1" x14ac:dyDescent="0.4">
      <c r="B25" s="118"/>
      <c r="C25" s="92" t="s">
        <v>87</v>
      </c>
      <c r="D25" s="121"/>
      <c r="E25" s="93" t="s">
        <v>88</v>
      </c>
      <c r="F25" s="170"/>
      <c r="G25" s="196"/>
      <c r="H25" s="196"/>
      <c r="I25" s="196"/>
      <c r="J25" s="196"/>
      <c r="K25" s="135" t="s">
        <v>89</v>
      </c>
      <c r="L25" s="136"/>
      <c r="M25" s="137" t="s">
        <v>90</v>
      </c>
      <c r="N25" s="196"/>
      <c r="O25" s="196"/>
      <c r="P25" s="171"/>
      <c r="W25" s="90"/>
      <c r="X25" s="90"/>
      <c r="Y25" s="65"/>
      <c r="Z25" s="65"/>
    </row>
    <row r="26" spans="1:26" ht="18" customHeight="1" x14ac:dyDescent="0.4">
      <c r="B26" s="119"/>
      <c r="C26" s="94" t="s">
        <v>87</v>
      </c>
      <c r="D26" s="122"/>
      <c r="E26" s="95" t="s">
        <v>88</v>
      </c>
      <c r="F26" s="161"/>
      <c r="G26" s="159"/>
      <c r="H26" s="159"/>
      <c r="I26" s="159"/>
      <c r="J26" s="159"/>
      <c r="K26" s="138" t="s">
        <v>91</v>
      </c>
      <c r="L26" s="139"/>
      <c r="M26" s="140" t="s">
        <v>90</v>
      </c>
      <c r="N26" s="159"/>
      <c r="O26" s="159"/>
      <c r="P26" s="160"/>
      <c r="U26" s="150"/>
      <c r="V26" s="65"/>
      <c r="W26" s="65"/>
      <c r="X26" s="65"/>
      <c r="Y26" s="65"/>
      <c r="Z26" s="65"/>
    </row>
    <row r="27" spans="1:26" ht="18" customHeight="1" x14ac:dyDescent="0.4">
      <c r="B27" s="119"/>
      <c r="C27" s="94" t="s">
        <v>87</v>
      </c>
      <c r="D27" s="122"/>
      <c r="E27" s="95" t="s">
        <v>88</v>
      </c>
      <c r="F27" s="161"/>
      <c r="G27" s="159"/>
      <c r="H27" s="159"/>
      <c r="I27" s="159"/>
      <c r="J27" s="159"/>
      <c r="K27" s="138" t="s">
        <v>92</v>
      </c>
      <c r="L27" s="139"/>
      <c r="M27" s="140" t="s">
        <v>90</v>
      </c>
      <c r="N27" s="159"/>
      <c r="O27" s="159"/>
      <c r="P27" s="160"/>
      <c r="U27" s="150"/>
      <c r="V27" s="65"/>
      <c r="W27" s="65"/>
      <c r="X27" s="65"/>
      <c r="Y27" s="65"/>
      <c r="Z27" s="65"/>
    </row>
    <row r="28" spans="1:26" ht="18" customHeight="1" x14ac:dyDescent="0.4">
      <c r="B28" s="119"/>
      <c r="C28" s="94" t="s">
        <v>87</v>
      </c>
      <c r="D28" s="122"/>
      <c r="E28" s="95" t="s">
        <v>88</v>
      </c>
      <c r="F28" s="161"/>
      <c r="G28" s="159"/>
      <c r="H28" s="159"/>
      <c r="I28" s="159"/>
      <c r="J28" s="159"/>
      <c r="K28" s="162"/>
      <c r="L28" s="162"/>
      <c r="M28" s="162"/>
      <c r="N28" s="162"/>
      <c r="O28" s="162"/>
      <c r="P28" s="163"/>
      <c r="U28" s="150"/>
      <c r="V28" s="65"/>
      <c r="W28" s="65"/>
      <c r="X28" s="65"/>
      <c r="Y28" s="65"/>
      <c r="Z28" s="65"/>
    </row>
    <row r="29" spans="1:26" ht="18" customHeight="1" x14ac:dyDescent="0.4">
      <c r="B29" s="119"/>
      <c r="C29" s="94" t="s">
        <v>87</v>
      </c>
      <c r="D29" s="122"/>
      <c r="E29" s="95" t="s">
        <v>88</v>
      </c>
      <c r="F29" s="161"/>
      <c r="G29" s="159"/>
      <c r="H29" s="159"/>
      <c r="I29" s="159"/>
      <c r="J29" s="159"/>
      <c r="K29" s="162"/>
      <c r="L29" s="162"/>
      <c r="M29" s="162"/>
      <c r="N29" s="162"/>
      <c r="O29" s="162"/>
      <c r="P29" s="163"/>
      <c r="U29" s="150"/>
      <c r="V29" s="65"/>
      <c r="W29" s="65"/>
      <c r="X29" s="65"/>
      <c r="Y29" s="65"/>
      <c r="Z29" s="65"/>
    </row>
    <row r="30" spans="1:26" ht="18" customHeight="1" x14ac:dyDescent="0.4">
      <c r="B30" s="119"/>
      <c r="C30" s="94" t="s">
        <v>87</v>
      </c>
      <c r="D30" s="122"/>
      <c r="E30" s="95" t="s">
        <v>93</v>
      </c>
      <c r="F30" s="161"/>
      <c r="G30" s="159"/>
      <c r="H30" s="159"/>
      <c r="I30" s="159"/>
      <c r="J30" s="159"/>
      <c r="K30" s="162"/>
      <c r="L30" s="162"/>
      <c r="M30" s="162"/>
      <c r="N30" s="162"/>
      <c r="O30" s="162"/>
      <c r="P30" s="163"/>
    </row>
    <row r="31" spans="1:26" ht="18" customHeight="1" x14ac:dyDescent="0.4">
      <c r="B31" s="119"/>
      <c r="C31" s="94" t="s">
        <v>87</v>
      </c>
      <c r="D31" s="122"/>
      <c r="E31" s="95" t="s">
        <v>93</v>
      </c>
      <c r="F31" s="161"/>
      <c r="G31" s="159"/>
      <c r="H31" s="159"/>
      <c r="I31" s="159"/>
      <c r="J31" s="159"/>
      <c r="K31" s="159" t="s">
        <v>94</v>
      </c>
      <c r="L31" s="159"/>
      <c r="M31" s="159"/>
      <c r="N31" s="159"/>
      <c r="O31" s="159" t="s">
        <v>95</v>
      </c>
      <c r="P31" s="160"/>
    </row>
    <row r="32" spans="1:26" ht="18" customHeight="1" x14ac:dyDescent="0.4">
      <c r="B32" s="119"/>
      <c r="C32" s="94" t="s">
        <v>87</v>
      </c>
      <c r="D32" s="122"/>
      <c r="E32" s="95" t="s">
        <v>93</v>
      </c>
      <c r="F32" s="161"/>
      <c r="G32" s="159"/>
      <c r="H32" s="159"/>
      <c r="I32" s="159"/>
      <c r="J32" s="159"/>
      <c r="K32" s="159" t="s">
        <v>94</v>
      </c>
      <c r="L32" s="159"/>
      <c r="M32" s="159"/>
      <c r="N32" s="159"/>
      <c r="O32" s="159" t="s">
        <v>96</v>
      </c>
      <c r="P32" s="160"/>
    </row>
    <row r="33" spans="2:21" ht="18" customHeight="1" x14ac:dyDescent="0.4">
      <c r="B33" s="119"/>
      <c r="C33" s="94" t="s">
        <v>87</v>
      </c>
      <c r="D33" s="122"/>
      <c r="E33" s="95" t="s">
        <v>93</v>
      </c>
      <c r="F33" s="161"/>
      <c r="G33" s="159"/>
      <c r="H33" s="159"/>
      <c r="I33" s="159"/>
      <c r="J33" s="159"/>
      <c r="K33" s="162"/>
      <c r="L33" s="162"/>
      <c r="M33" s="162"/>
      <c r="N33" s="162"/>
      <c r="O33" s="162"/>
      <c r="P33" s="163"/>
    </row>
    <row r="34" spans="2:21" ht="18" customHeight="1" x14ac:dyDescent="0.4">
      <c r="B34" s="119"/>
      <c r="C34" s="94" t="s">
        <v>87</v>
      </c>
      <c r="D34" s="122"/>
      <c r="E34" s="95" t="s">
        <v>93</v>
      </c>
      <c r="F34" s="161"/>
      <c r="G34" s="159"/>
      <c r="H34" s="159"/>
      <c r="I34" s="159"/>
      <c r="J34" s="159"/>
      <c r="K34" s="162"/>
      <c r="L34" s="162"/>
      <c r="M34" s="162"/>
      <c r="N34" s="162"/>
      <c r="O34" s="162"/>
      <c r="P34" s="163"/>
    </row>
    <row r="35" spans="2:21" ht="18" customHeight="1" x14ac:dyDescent="0.4">
      <c r="B35" s="119"/>
      <c r="C35" s="94" t="s">
        <v>87</v>
      </c>
      <c r="D35" s="122"/>
      <c r="E35" s="95" t="s">
        <v>93</v>
      </c>
      <c r="F35" s="161"/>
      <c r="G35" s="159"/>
      <c r="H35" s="159"/>
      <c r="I35" s="159"/>
      <c r="J35" s="159"/>
      <c r="K35" s="162"/>
      <c r="L35" s="162"/>
      <c r="M35" s="162"/>
      <c r="N35" s="162"/>
      <c r="O35" s="162"/>
      <c r="P35" s="163"/>
    </row>
    <row r="36" spans="2:21" ht="18" customHeight="1" x14ac:dyDescent="0.4">
      <c r="B36" s="119"/>
      <c r="C36" s="94" t="s">
        <v>87</v>
      </c>
      <c r="D36" s="122"/>
      <c r="E36" s="95" t="s">
        <v>93</v>
      </c>
      <c r="F36" s="161"/>
      <c r="G36" s="159"/>
      <c r="H36" s="159"/>
      <c r="I36" s="159"/>
      <c r="J36" s="159"/>
      <c r="K36" s="159" t="s">
        <v>97</v>
      </c>
      <c r="L36" s="159"/>
      <c r="M36" s="159"/>
      <c r="N36" s="159"/>
      <c r="O36" s="159" t="s">
        <v>98</v>
      </c>
      <c r="P36" s="160"/>
    </row>
    <row r="37" spans="2:21" ht="18" customHeight="1" x14ac:dyDescent="0.4">
      <c r="B37" s="119"/>
      <c r="C37" s="94" t="s">
        <v>87</v>
      </c>
      <c r="D37" s="122"/>
      <c r="E37" s="95" t="s">
        <v>93</v>
      </c>
      <c r="F37" s="161"/>
      <c r="G37" s="159"/>
      <c r="H37" s="159"/>
      <c r="I37" s="159"/>
      <c r="J37" s="159"/>
      <c r="K37" s="159" t="s">
        <v>97</v>
      </c>
      <c r="L37" s="159"/>
      <c r="M37" s="159"/>
      <c r="N37" s="159"/>
      <c r="O37" s="159" t="s">
        <v>320</v>
      </c>
      <c r="P37" s="160"/>
    </row>
    <row r="38" spans="2:21" ht="18" customHeight="1" x14ac:dyDescent="0.4">
      <c r="B38" s="119"/>
      <c r="C38" s="94" t="s">
        <v>87</v>
      </c>
      <c r="D38" s="122"/>
      <c r="E38" s="95" t="s">
        <v>93</v>
      </c>
      <c r="F38" s="161"/>
      <c r="G38" s="159"/>
      <c r="H38" s="159"/>
      <c r="I38" s="159"/>
      <c r="J38" s="159"/>
      <c r="K38" s="162"/>
      <c r="L38" s="162"/>
      <c r="M38" s="162"/>
      <c r="N38" s="162"/>
      <c r="O38" s="162"/>
      <c r="P38" s="163"/>
    </row>
    <row r="39" spans="2:21" ht="18" customHeight="1" x14ac:dyDescent="0.4">
      <c r="B39" s="119"/>
      <c r="C39" s="94" t="s">
        <v>87</v>
      </c>
      <c r="D39" s="122"/>
      <c r="E39" s="95" t="s">
        <v>93</v>
      </c>
      <c r="F39" s="161"/>
      <c r="G39" s="159"/>
      <c r="H39" s="159"/>
      <c r="I39" s="159"/>
      <c r="J39" s="159"/>
      <c r="K39" s="162"/>
      <c r="L39" s="162"/>
      <c r="M39" s="162"/>
      <c r="N39" s="162"/>
      <c r="O39" s="162"/>
      <c r="P39" s="163"/>
    </row>
    <row r="40" spans="2:21" ht="18" customHeight="1" x14ac:dyDescent="0.4">
      <c r="B40" s="119"/>
      <c r="C40" s="94" t="s">
        <v>87</v>
      </c>
      <c r="D40" s="122"/>
      <c r="E40" s="95" t="s">
        <v>93</v>
      </c>
      <c r="F40" s="161"/>
      <c r="G40" s="159"/>
      <c r="H40" s="159"/>
      <c r="I40" s="159"/>
      <c r="J40" s="159"/>
      <c r="K40" s="162"/>
      <c r="L40" s="162"/>
      <c r="M40" s="162"/>
      <c r="N40" s="162"/>
      <c r="O40" s="162"/>
      <c r="P40" s="163"/>
    </row>
    <row r="41" spans="2:21" ht="18" customHeight="1" x14ac:dyDescent="0.4">
      <c r="B41" s="120"/>
      <c r="C41" s="96" t="s">
        <v>87</v>
      </c>
      <c r="D41" s="123"/>
      <c r="E41" s="97" t="s">
        <v>93</v>
      </c>
      <c r="F41" s="175"/>
      <c r="G41" s="195"/>
      <c r="H41" s="195"/>
      <c r="I41" s="195"/>
      <c r="J41" s="195"/>
      <c r="K41" s="197"/>
      <c r="L41" s="197"/>
      <c r="M41" s="197"/>
      <c r="N41" s="197"/>
      <c r="O41" s="197"/>
      <c r="P41" s="183"/>
    </row>
    <row r="42" spans="2:21" ht="18" customHeight="1" x14ac:dyDescent="0.4">
      <c r="B42" s="58" t="s">
        <v>99</v>
      </c>
      <c r="C42" s="59"/>
      <c r="D42" s="59"/>
      <c r="E42" s="60"/>
      <c r="F42" s="198"/>
      <c r="G42" s="199"/>
      <c r="H42" s="199"/>
      <c r="I42" s="199"/>
      <c r="J42" s="199"/>
      <c r="K42" s="199"/>
      <c r="L42" s="199"/>
      <c r="M42" s="199"/>
      <c r="N42" s="199"/>
      <c r="O42" s="199"/>
      <c r="P42" s="200"/>
    </row>
    <row r="43" spans="2:21" ht="18" customHeight="1" x14ac:dyDescent="0.4">
      <c r="B43" s="118"/>
      <c r="C43" s="92" t="s">
        <v>87</v>
      </c>
      <c r="D43" s="121"/>
      <c r="E43" s="92" t="s">
        <v>93</v>
      </c>
      <c r="F43" s="92" t="s">
        <v>100</v>
      </c>
      <c r="G43" s="121"/>
      <c r="H43" s="92" t="s">
        <v>87</v>
      </c>
      <c r="I43" s="121"/>
      <c r="J43" s="92" t="s">
        <v>93</v>
      </c>
      <c r="K43" s="196"/>
      <c r="L43" s="196"/>
      <c r="M43" s="196"/>
      <c r="N43" s="196"/>
      <c r="O43" s="196"/>
      <c r="P43" s="171"/>
    </row>
    <row r="44" spans="2:21" ht="18" customHeight="1" x14ac:dyDescent="0.4">
      <c r="B44" s="119"/>
      <c r="C44" s="94" t="s">
        <v>87</v>
      </c>
      <c r="D44" s="122"/>
      <c r="E44" s="94" t="s">
        <v>93</v>
      </c>
      <c r="F44" s="94" t="s">
        <v>100</v>
      </c>
      <c r="G44" s="122"/>
      <c r="H44" s="94" t="s">
        <v>87</v>
      </c>
      <c r="I44" s="122"/>
      <c r="J44" s="94" t="s">
        <v>93</v>
      </c>
      <c r="K44" s="159"/>
      <c r="L44" s="159"/>
      <c r="M44" s="159"/>
      <c r="N44" s="159"/>
      <c r="O44" s="159"/>
      <c r="P44" s="160"/>
    </row>
    <row r="45" spans="2:21" ht="18" customHeight="1" x14ac:dyDescent="0.4">
      <c r="B45" s="119"/>
      <c r="C45" s="94" t="s">
        <v>87</v>
      </c>
      <c r="D45" s="122"/>
      <c r="E45" s="94" t="s">
        <v>93</v>
      </c>
      <c r="F45" s="94" t="s">
        <v>100</v>
      </c>
      <c r="G45" s="122"/>
      <c r="H45" s="94" t="s">
        <v>87</v>
      </c>
      <c r="I45" s="122"/>
      <c r="J45" s="94" t="s">
        <v>93</v>
      </c>
      <c r="K45" s="159"/>
      <c r="L45" s="159"/>
      <c r="M45" s="159"/>
      <c r="N45" s="159"/>
      <c r="O45" s="159"/>
      <c r="P45" s="160"/>
    </row>
    <row r="46" spans="2:21" ht="18" customHeight="1" x14ac:dyDescent="0.4">
      <c r="B46" s="120"/>
      <c r="C46" s="96" t="s">
        <v>87</v>
      </c>
      <c r="D46" s="123"/>
      <c r="E46" s="96" t="s">
        <v>93</v>
      </c>
      <c r="F46" s="96" t="s">
        <v>100</v>
      </c>
      <c r="G46" s="123"/>
      <c r="H46" s="96" t="s">
        <v>87</v>
      </c>
      <c r="I46" s="123"/>
      <c r="J46" s="96" t="s">
        <v>93</v>
      </c>
      <c r="K46" s="195"/>
      <c r="L46" s="195"/>
      <c r="M46" s="195"/>
      <c r="N46" s="195"/>
      <c r="O46" s="195"/>
      <c r="P46" s="176"/>
    </row>
    <row r="47" spans="2:21" ht="9.75" customHeight="1" x14ac:dyDescent="0.4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</row>
    <row r="48" spans="2:21" s="51" customFormat="1" x14ac:dyDescent="0.4">
      <c r="B48" s="9" t="s">
        <v>110</v>
      </c>
      <c r="C48" s="9"/>
      <c r="R48" s="148"/>
      <c r="T48" s="148"/>
      <c r="U48" s="148"/>
    </row>
    <row r="49" spans="1:21" s="51" customFormat="1" ht="18" customHeight="1" x14ac:dyDescent="0.4">
      <c r="A49" s="51">
        <v>121</v>
      </c>
      <c r="B49" s="164" t="s">
        <v>111</v>
      </c>
      <c r="C49" s="50" t="s">
        <v>112</v>
      </c>
      <c r="D49" s="167" t="s">
        <v>113</v>
      </c>
      <c r="E49" s="168"/>
      <c r="F49" s="50" t="s">
        <v>114</v>
      </c>
      <c r="G49" s="185" t="s">
        <v>316</v>
      </c>
      <c r="H49" s="185"/>
      <c r="I49" s="185"/>
      <c r="J49" s="185"/>
      <c r="K49" s="185"/>
      <c r="L49" s="185"/>
      <c r="M49" s="185"/>
      <c r="N49" s="167" t="s">
        <v>313</v>
      </c>
      <c r="O49" s="184"/>
      <c r="P49" s="168"/>
      <c r="R49" s="148"/>
      <c r="T49" s="148"/>
      <c r="U49" s="148"/>
    </row>
    <row r="50" spans="1:21" s="51" customFormat="1" ht="18" customHeight="1" x14ac:dyDescent="0.4">
      <c r="A50" s="169"/>
      <c r="B50" s="165"/>
      <c r="C50" s="98" t="s">
        <v>115</v>
      </c>
      <c r="D50" s="170"/>
      <c r="E50" s="171"/>
      <c r="F50" s="126"/>
      <c r="G50" s="188"/>
      <c r="H50" s="188"/>
      <c r="I50" s="188"/>
      <c r="J50" s="188"/>
      <c r="K50" s="188"/>
      <c r="L50" s="188"/>
      <c r="M50" s="188"/>
      <c r="N50" s="193"/>
      <c r="O50" s="194"/>
      <c r="P50" s="99" t="str">
        <f>IF(D50="","","万円")</f>
        <v/>
      </c>
      <c r="R50" s="148"/>
      <c r="T50" s="148"/>
      <c r="U50" s="148"/>
    </row>
    <row r="51" spans="1:21" s="51" customFormat="1" ht="18" customHeight="1" x14ac:dyDescent="0.4">
      <c r="A51" s="169"/>
      <c r="B51" s="165"/>
      <c r="C51" s="100" t="s">
        <v>116</v>
      </c>
      <c r="D51" s="161"/>
      <c r="E51" s="160"/>
      <c r="F51" s="127"/>
      <c r="G51" s="177"/>
      <c r="H51" s="177"/>
      <c r="I51" s="177"/>
      <c r="J51" s="177"/>
      <c r="K51" s="177"/>
      <c r="L51" s="177"/>
      <c r="M51" s="177"/>
      <c r="N51" s="189"/>
      <c r="O51" s="190"/>
      <c r="P51" s="101" t="str">
        <f t="shared" ref="P51:P54" si="1">IF(D51="","","万円")</f>
        <v/>
      </c>
      <c r="R51" s="148"/>
      <c r="T51" s="148"/>
      <c r="U51" s="148"/>
    </row>
    <row r="52" spans="1:21" s="51" customFormat="1" ht="18" customHeight="1" x14ac:dyDescent="0.4">
      <c r="A52" s="169"/>
      <c r="B52" s="165"/>
      <c r="C52" s="124"/>
      <c r="D52" s="161"/>
      <c r="E52" s="160"/>
      <c r="F52" s="127"/>
      <c r="G52" s="177"/>
      <c r="H52" s="177"/>
      <c r="I52" s="177"/>
      <c r="J52" s="177"/>
      <c r="K52" s="177"/>
      <c r="L52" s="177"/>
      <c r="M52" s="177"/>
      <c r="N52" s="189"/>
      <c r="O52" s="190"/>
      <c r="P52" s="101" t="str">
        <f t="shared" si="1"/>
        <v/>
      </c>
      <c r="R52" s="148"/>
      <c r="T52" s="148"/>
      <c r="U52" s="148"/>
    </row>
    <row r="53" spans="1:21" s="51" customFormat="1" ht="18" customHeight="1" x14ac:dyDescent="0.4">
      <c r="A53" s="169"/>
      <c r="B53" s="165"/>
      <c r="C53" s="124"/>
      <c r="D53" s="161"/>
      <c r="E53" s="160"/>
      <c r="F53" s="127"/>
      <c r="G53" s="177"/>
      <c r="H53" s="177"/>
      <c r="I53" s="177"/>
      <c r="J53" s="177"/>
      <c r="K53" s="177"/>
      <c r="L53" s="177"/>
      <c r="M53" s="177"/>
      <c r="N53" s="189"/>
      <c r="O53" s="190"/>
      <c r="P53" s="101" t="str">
        <f t="shared" si="1"/>
        <v/>
      </c>
      <c r="R53" s="148"/>
      <c r="T53" s="148"/>
      <c r="U53" s="148"/>
    </row>
    <row r="54" spans="1:21" s="51" customFormat="1" ht="18" customHeight="1" x14ac:dyDescent="0.4">
      <c r="A54" s="169"/>
      <c r="B54" s="166"/>
      <c r="C54" s="125"/>
      <c r="D54" s="175"/>
      <c r="E54" s="176"/>
      <c r="F54" s="128"/>
      <c r="G54" s="178"/>
      <c r="H54" s="178"/>
      <c r="I54" s="178"/>
      <c r="J54" s="178"/>
      <c r="K54" s="178"/>
      <c r="L54" s="178"/>
      <c r="M54" s="178"/>
      <c r="N54" s="191"/>
      <c r="O54" s="192"/>
      <c r="P54" s="101" t="str">
        <f t="shared" si="1"/>
        <v/>
      </c>
      <c r="R54" s="148"/>
      <c r="T54" s="148"/>
      <c r="U54" s="148"/>
    </row>
    <row r="55" spans="1:21" s="51" customFormat="1" ht="18" customHeight="1" x14ac:dyDescent="0.4">
      <c r="A55" s="169"/>
      <c r="B55" s="172" t="s">
        <v>117</v>
      </c>
      <c r="C55" s="50" t="s">
        <v>112</v>
      </c>
      <c r="D55" s="167" t="s">
        <v>113</v>
      </c>
      <c r="E55" s="168"/>
      <c r="F55" s="50" t="s">
        <v>114</v>
      </c>
      <c r="G55" s="186" t="s">
        <v>118</v>
      </c>
      <c r="H55" s="187"/>
      <c r="I55" s="187"/>
      <c r="J55" s="187"/>
      <c r="K55" s="187"/>
      <c r="L55" s="187"/>
      <c r="M55" s="187"/>
      <c r="N55" s="50" t="s">
        <v>119</v>
      </c>
      <c r="O55" s="167" t="s">
        <v>120</v>
      </c>
      <c r="P55" s="168"/>
      <c r="R55" s="148"/>
      <c r="T55" s="148"/>
      <c r="U55" s="148"/>
    </row>
    <row r="56" spans="1:21" s="51" customFormat="1" ht="18" customHeight="1" x14ac:dyDescent="0.4">
      <c r="A56" s="62"/>
      <c r="B56" s="173"/>
      <c r="C56" s="129"/>
      <c r="D56" s="170"/>
      <c r="E56" s="171"/>
      <c r="F56" s="126"/>
      <c r="G56" s="188"/>
      <c r="H56" s="188"/>
      <c r="I56" s="188"/>
      <c r="J56" s="188"/>
      <c r="K56" s="188"/>
      <c r="L56" s="188"/>
      <c r="M56" s="188"/>
      <c r="N56" s="126"/>
      <c r="O56" s="179"/>
      <c r="P56" s="180"/>
      <c r="R56" s="148" t="s">
        <v>302</v>
      </c>
      <c r="T56" s="148"/>
      <c r="U56" s="148"/>
    </row>
    <row r="57" spans="1:21" s="51" customFormat="1" ht="18" customHeight="1" x14ac:dyDescent="0.4">
      <c r="A57" s="62"/>
      <c r="B57" s="173"/>
      <c r="C57" s="124"/>
      <c r="D57" s="161"/>
      <c r="E57" s="160"/>
      <c r="F57" s="127"/>
      <c r="G57" s="177"/>
      <c r="H57" s="177"/>
      <c r="I57" s="177"/>
      <c r="J57" s="177"/>
      <c r="K57" s="177"/>
      <c r="L57" s="177"/>
      <c r="M57" s="177"/>
      <c r="N57" s="127"/>
      <c r="O57" s="181"/>
      <c r="P57" s="163"/>
      <c r="R57" s="148" t="s">
        <v>303</v>
      </c>
      <c r="T57" s="148"/>
      <c r="U57" s="148"/>
    </row>
    <row r="58" spans="1:21" s="51" customFormat="1" ht="18" customHeight="1" x14ac:dyDescent="0.4">
      <c r="A58" s="62"/>
      <c r="B58" s="173"/>
      <c r="C58" s="124"/>
      <c r="D58" s="161"/>
      <c r="E58" s="160"/>
      <c r="F58" s="127"/>
      <c r="G58" s="177"/>
      <c r="H58" s="177"/>
      <c r="I58" s="177"/>
      <c r="J58" s="177"/>
      <c r="K58" s="177"/>
      <c r="L58" s="177"/>
      <c r="M58" s="177"/>
      <c r="N58" s="127"/>
      <c r="O58" s="181"/>
      <c r="P58" s="163"/>
      <c r="R58" s="148"/>
      <c r="T58" s="148"/>
      <c r="U58" s="148"/>
    </row>
    <row r="59" spans="1:21" s="51" customFormat="1" ht="18" customHeight="1" x14ac:dyDescent="0.4">
      <c r="A59" s="62"/>
      <c r="B59" s="174"/>
      <c r="C59" s="125"/>
      <c r="D59" s="175"/>
      <c r="E59" s="176"/>
      <c r="F59" s="128"/>
      <c r="G59" s="178"/>
      <c r="H59" s="178"/>
      <c r="I59" s="178"/>
      <c r="J59" s="178"/>
      <c r="K59" s="178"/>
      <c r="L59" s="178"/>
      <c r="M59" s="178"/>
      <c r="N59" s="128"/>
      <c r="O59" s="182"/>
      <c r="P59" s="183"/>
      <c r="R59" s="148"/>
      <c r="T59" s="148"/>
      <c r="U59" s="148"/>
    </row>
  </sheetData>
  <sheetProtection algorithmName="SHA-512" hashValue="ylCFSyPB0Uycg6lQmqU2GWCoJCCGVDLqH52Qu/D2UAY2a4VPLrqtdy16/UUVVGQmv+GySbHiUck/LZVZ3dNhfg==" saltValue="v74qC+1Vk90O+FB+HZk0tA==" spinCount="100000" sheet="1" scenarios="1"/>
  <mergeCells count="124">
    <mergeCell ref="N5:P6"/>
    <mergeCell ref="M5:M6"/>
    <mergeCell ref="N7:P15"/>
    <mergeCell ref="G7:H7"/>
    <mergeCell ref="F32:J32"/>
    <mergeCell ref="K32:L32"/>
    <mergeCell ref="M31:N31"/>
    <mergeCell ref="N25:P25"/>
    <mergeCell ref="F23:P23"/>
    <mergeCell ref="F25:J25"/>
    <mergeCell ref="F26:J26"/>
    <mergeCell ref="N26:P26"/>
    <mergeCell ref="N27:P27"/>
    <mergeCell ref="F27:J27"/>
    <mergeCell ref="F29:J29"/>
    <mergeCell ref="K29:L29"/>
    <mergeCell ref="M29:P29"/>
    <mergeCell ref="E18:F18"/>
    <mergeCell ref="E19:F19"/>
    <mergeCell ref="E20:F20"/>
    <mergeCell ref="E21:F21"/>
    <mergeCell ref="H16:I16"/>
    <mergeCell ref="J16:K16"/>
    <mergeCell ref="M32:N32"/>
    <mergeCell ref="C17:D17"/>
    <mergeCell ref="C18:D18"/>
    <mergeCell ref="C19:D19"/>
    <mergeCell ref="C20:D20"/>
    <mergeCell ref="C21:D21"/>
    <mergeCell ref="E17:F17"/>
    <mergeCell ref="F34:J34"/>
    <mergeCell ref="K34:L34"/>
    <mergeCell ref="B7:F7"/>
    <mergeCell ref="C8:D8"/>
    <mergeCell ref="C9:D9"/>
    <mergeCell ref="C10:D10"/>
    <mergeCell ref="E8:F8"/>
    <mergeCell ref="E9:F9"/>
    <mergeCell ref="E10:F10"/>
    <mergeCell ref="C16:D16"/>
    <mergeCell ref="E16:F16"/>
    <mergeCell ref="I7:J7"/>
    <mergeCell ref="K45:P45"/>
    <mergeCell ref="K46:P46"/>
    <mergeCell ref="F40:J40"/>
    <mergeCell ref="K40:L40"/>
    <mergeCell ref="M40:P40"/>
    <mergeCell ref="F41:J41"/>
    <mergeCell ref="F35:J35"/>
    <mergeCell ref="K35:L35"/>
    <mergeCell ref="M35:P35"/>
    <mergeCell ref="K43:P43"/>
    <mergeCell ref="K41:L41"/>
    <mergeCell ref="M41:P41"/>
    <mergeCell ref="K44:P44"/>
    <mergeCell ref="F42:P42"/>
    <mergeCell ref="F39:J39"/>
    <mergeCell ref="K39:L39"/>
    <mergeCell ref="M39:P39"/>
    <mergeCell ref="M36:N36"/>
    <mergeCell ref="M37:N37"/>
    <mergeCell ref="G58:M58"/>
    <mergeCell ref="G59:M59"/>
    <mergeCell ref="O55:P55"/>
    <mergeCell ref="O56:P56"/>
    <mergeCell ref="O57:P57"/>
    <mergeCell ref="O58:P58"/>
    <mergeCell ref="O59:P59"/>
    <mergeCell ref="N49:P49"/>
    <mergeCell ref="G49:M49"/>
    <mergeCell ref="G55:M55"/>
    <mergeCell ref="G56:M56"/>
    <mergeCell ref="N53:O53"/>
    <mergeCell ref="N54:O54"/>
    <mergeCell ref="N50:O50"/>
    <mergeCell ref="N51:O51"/>
    <mergeCell ref="N52:O52"/>
    <mergeCell ref="G50:M50"/>
    <mergeCell ref="G51:M51"/>
    <mergeCell ref="G52:M52"/>
    <mergeCell ref="G53:M53"/>
    <mergeCell ref="G54:M54"/>
    <mergeCell ref="G57:M57"/>
    <mergeCell ref="B49:B54"/>
    <mergeCell ref="D49:E49"/>
    <mergeCell ref="A50:A55"/>
    <mergeCell ref="D50:E50"/>
    <mergeCell ref="B55:B59"/>
    <mergeCell ref="D55:E55"/>
    <mergeCell ref="D56:E56"/>
    <mergeCell ref="D57:E57"/>
    <mergeCell ref="D58:E58"/>
    <mergeCell ref="D59:E59"/>
    <mergeCell ref="D53:E53"/>
    <mergeCell ref="D54:E54"/>
    <mergeCell ref="D51:E51"/>
    <mergeCell ref="D52:E52"/>
    <mergeCell ref="O32:P32"/>
    <mergeCell ref="O36:P36"/>
    <mergeCell ref="O37:P37"/>
    <mergeCell ref="F38:J38"/>
    <mergeCell ref="K38:L38"/>
    <mergeCell ref="M38:P38"/>
    <mergeCell ref="F36:J36"/>
    <mergeCell ref="K36:L36"/>
    <mergeCell ref="F37:J37"/>
    <mergeCell ref="K37:L37"/>
    <mergeCell ref="F33:J33"/>
    <mergeCell ref="K33:L33"/>
    <mergeCell ref="M33:P33"/>
    <mergeCell ref="M34:P34"/>
    <mergeCell ref="O17:P17"/>
    <mergeCell ref="O18:P18"/>
    <mergeCell ref="O20:P21"/>
    <mergeCell ref="N20:N21"/>
    <mergeCell ref="O31:P31"/>
    <mergeCell ref="F28:J28"/>
    <mergeCell ref="K28:L28"/>
    <mergeCell ref="M28:P28"/>
    <mergeCell ref="F30:J30"/>
    <mergeCell ref="K30:L30"/>
    <mergeCell ref="M30:P30"/>
    <mergeCell ref="F31:J31"/>
    <mergeCell ref="K31:L31"/>
  </mergeCells>
  <phoneticPr fontId="1"/>
  <dataValidations xWindow="789" yWindow="716" count="9">
    <dataValidation type="whole" imeMode="off" operator="lessThanOrEqual" allowBlank="1" showInputMessage="1" showErrorMessage="1" sqref="N56:N59">
      <formula1>10</formula1>
    </dataValidation>
    <dataValidation type="whole" imeMode="off" operator="lessThanOrEqual" allowBlank="1" showInputMessage="1" showErrorMessage="1" sqref="F50:F54 F56:F59">
      <formula1>140</formula1>
    </dataValidation>
    <dataValidation type="whole" imeMode="off" allowBlank="1" showInputMessage="1" showErrorMessage="1" error="1～12を記入して下さい" sqref="D25:D41 D43:D46 I43:I46">
      <formula1>1</formula1>
      <formula2>12</formula2>
    </dataValidation>
    <dataValidation type="whole" imeMode="off" allowBlank="1" showInputMessage="1" showErrorMessage="1" error="西暦で記入して下さい" prompt="西暦" sqref="B25:B41 B43:B46 G43:G46">
      <formula1>1900</formula1>
      <formula2>2100</formula2>
    </dataValidation>
    <dataValidation type="whole" imeMode="off" allowBlank="1" showInputMessage="1" showErrorMessage="1" error="万円単位で記入して下さい" sqref="N50:O54">
      <formula1>0</formula1>
      <formula2>100000</formula2>
    </dataValidation>
    <dataValidation type="whole" imeMode="off" allowBlank="1" showInputMessage="1" showErrorMessage="1" sqref="G8:G10 H17:H21 K12">
      <formula1>0</formula1>
      <formula2>100</formula2>
    </dataValidation>
    <dataValidation type="decimal" imeMode="off" allowBlank="1" showInputMessage="1" showErrorMessage="1" sqref="K14">
      <formula1>0</formula1>
      <formula2>300</formula2>
    </dataValidation>
    <dataValidation type="decimal" imeMode="off" allowBlank="1" showInputMessage="1" showErrorMessage="1" sqref="K13">
      <formula1>0</formula1>
      <formula2>20000</formula2>
    </dataValidation>
    <dataValidation type="list" allowBlank="1" showInputMessage="1" showErrorMessage="1" prompt="選択して下さい" sqref="O56:P59">
      <formula1>$R$56:$R$57</formula1>
    </dataValidation>
  </dataValidations>
  <pageMargins left="0.76" right="0.34" top="0.59" bottom="0.49" header="0.3" footer="0.3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workbookViewId="0"/>
  </sheetViews>
  <sheetFormatPr defaultRowHeight="18.75" x14ac:dyDescent="0.4"/>
  <cols>
    <col min="1" max="1" width="3.875" customWidth="1"/>
    <col min="3" max="3" width="13.25" customWidth="1"/>
    <col min="5" max="5" width="17.875" customWidth="1"/>
    <col min="7" max="7" width="13" customWidth="1"/>
    <col min="9" max="9" width="8.625" customWidth="1"/>
    <col min="10" max="10" width="9.125" customWidth="1"/>
  </cols>
  <sheetData>
    <row r="1" spans="2:10" x14ac:dyDescent="0.4">
      <c r="B1" s="10"/>
      <c r="C1" s="10"/>
    </row>
    <row r="2" spans="2:10" ht="19.5" x14ac:dyDescent="0.4">
      <c r="B2" s="12" t="s">
        <v>398</v>
      </c>
      <c r="C2" s="10"/>
    </row>
    <row r="3" spans="2:10" ht="24" x14ac:dyDescent="0.4">
      <c r="B3" s="4">
        <v>2020</v>
      </c>
      <c r="C3" s="7" t="s">
        <v>326</v>
      </c>
      <c r="H3" s="11" t="s">
        <v>121</v>
      </c>
      <c r="I3" s="216" t="str">
        <f>IF(Sheet1!D9="","",Sheet1!D9)</f>
        <v/>
      </c>
      <c r="J3" s="216"/>
    </row>
    <row r="4" spans="2:10" x14ac:dyDescent="0.4">
      <c r="B4" s="10"/>
      <c r="C4" s="10"/>
    </row>
    <row r="5" spans="2:10" x14ac:dyDescent="0.4">
      <c r="B5" s="14" t="s">
        <v>389</v>
      </c>
      <c r="C5" s="14"/>
      <c r="D5" s="15"/>
      <c r="E5" s="16"/>
      <c r="F5" s="16"/>
      <c r="G5" s="16"/>
      <c r="H5" s="16" t="s">
        <v>123</v>
      </c>
      <c r="I5" s="16"/>
      <c r="J5" s="17"/>
    </row>
    <row r="6" spans="2:10" ht="399.95" customHeight="1" x14ac:dyDescent="0.4">
      <c r="B6" s="230" t="s">
        <v>400</v>
      </c>
      <c r="C6" s="231"/>
      <c r="D6" s="231"/>
      <c r="E6" s="231"/>
      <c r="F6" s="231"/>
      <c r="G6" s="231"/>
      <c r="H6" s="231"/>
      <c r="I6" s="231"/>
      <c r="J6" s="232"/>
    </row>
    <row r="7" spans="2:10" x14ac:dyDescent="0.4">
      <c r="B7" s="14" t="s">
        <v>390</v>
      </c>
      <c r="C7" s="14"/>
      <c r="D7" s="15"/>
      <c r="E7" s="16"/>
      <c r="F7" s="16"/>
      <c r="G7" s="16"/>
      <c r="H7" s="16" t="s">
        <v>124</v>
      </c>
      <c r="I7" s="16"/>
      <c r="J7" s="17"/>
    </row>
    <row r="8" spans="2:10" ht="399.95" customHeight="1" x14ac:dyDescent="0.4">
      <c r="B8" s="230"/>
      <c r="C8" s="231"/>
      <c r="D8" s="231"/>
      <c r="E8" s="231"/>
      <c r="F8" s="231"/>
      <c r="G8" s="231"/>
      <c r="H8" s="231"/>
      <c r="I8" s="231"/>
      <c r="J8" s="232"/>
    </row>
    <row r="9" spans="2:10" x14ac:dyDescent="0.4">
      <c r="B9" s="13"/>
      <c r="C9" s="13"/>
      <c r="D9" s="13"/>
      <c r="E9" s="13"/>
      <c r="F9" s="13"/>
      <c r="G9" s="13"/>
      <c r="H9" s="13"/>
      <c r="I9" s="13"/>
      <c r="J9" s="13"/>
    </row>
    <row r="10" spans="2:10" x14ac:dyDescent="0.4">
      <c r="B10" s="13"/>
      <c r="C10" s="13"/>
      <c r="D10" s="13"/>
      <c r="E10" s="13"/>
      <c r="F10" s="13"/>
      <c r="G10" s="13"/>
      <c r="H10" s="13"/>
      <c r="I10" s="13"/>
      <c r="J10" s="13"/>
    </row>
    <row r="11" spans="2:10" x14ac:dyDescent="0.4">
      <c r="B11" s="13"/>
      <c r="C11" s="13"/>
      <c r="D11" s="13"/>
      <c r="E11" s="13"/>
      <c r="F11" s="13"/>
      <c r="G11" s="13"/>
      <c r="H11" s="13"/>
      <c r="I11" s="13"/>
      <c r="J11" s="13"/>
    </row>
    <row r="12" spans="2:10" x14ac:dyDescent="0.4">
      <c r="B12" s="13"/>
      <c r="C12" s="13"/>
      <c r="D12" s="13"/>
      <c r="E12" s="13"/>
      <c r="F12" s="13"/>
      <c r="G12" s="13"/>
      <c r="H12" s="13"/>
      <c r="I12" s="13"/>
      <c r="J12" s="13"/>
    </row>
    <row r="13" spans="2:10" x14ac:dyDescent="0.4">
      <c r="B13" s="13"/>
      <c r="C13" s="13"/>
      <c r="D13" s="13"/>
      <c r="E13" s="13"/>
      <c r="F13" s="13"/>
      <c r="G13" s="13"/>
      <c r="H13" s="13"/>
      <c r="I13" s="13"/>
      <c r="J13" s="13"/>
    </row>
    <row r="14" spans="2:10" x14ac:dyDescent="0.4">
      <c r="B14" s="13"/>
      <c r="C14" s="13"/>
      <c r="D14" s="13"/>
      <c r="E14" s="13"/>
      <c r="F14" s="13"/>
      <c r="G14" s="13"/>
      <c r="H14" s="13"/>
      <c r="I14" s="13"/>
      <c r="J14" s="13"/>
    </row>
    <row r="15" spans="2:10" x14ac:dyDescent="0.4">
      <c r="B15" s="13"/>
      <c r="C15" s="13"/>
      <c r="D15" s="13"/>
      <c r="E15" s="13"/>
      <c r="F15" s="13"/>
      <c r="G15" s="13"/>
      <c r="H15" s="13"/>
      <c r="I15" s="13"/>
      <c r="J15" s="13"/>
    </row>
    <row r="16" spans="2:10" x14ac:dyDescent="0.4">
      <c r="B16" s="13"/>
      <c r="C16" s="13"/>
      <c r="D16" s="13"/>
      <c r="E16" s="13"/>
      <c r="F16" s="13"/>
      <c r="G16" s="13"/>
      <c r="H16" s="13"/>
      <c r="I16" s="13"/>
      <c r="J16" s="13"/>
    </row>
    <row r="17" spans="2:10" x14ac:dyDescent="0.4">
      <c r="B17" s="13"/>
      <c r="C17" s="13"/>
      <c r="D17" s="13"/>
      <c r="E17" s="13"/>
      <c r="F17" s="13"/>
      <c r="G17" s="13"/>
      <c r="H17" s="13"/>
      <c r="I17" s="13"/>
      <c r="J17" s="13"/>
    </row>
    <row r="18" spans="2:10" x14ac:dyDescent="0.4">
      <c r="B18" s="13"/>
      <c r="C18" s="13"/>
      <c r="D18" s="13"/>
      <c r="E18" s="13"/>
      <c r="F18" s="13"/>
      <c r="G18" s="13"/>
      <c r="H18" s="13"/>
      <c r="I18" s="13"/>
      <c r="J18" s="13"/>
    </row>
    <row r="19" spans="2:10" x14ac:dyDescent="0.4">
      <c r="B19" s="13"/>
      <c r="C19" s="13"/>
      <c r="D19" s="13"/>
      <c r="E19" s="13"/>
      <c r="F19" s="13"/>
      <c r="G19" s="13"/>
      <c r="H19" s="13"/>
      <c r="I19" s="13"/>
      <c r="J19" s="13"/>
    </row>
    <row r="20" spans="2:10" x14ac:dyDescent="0.4">
      <c r="B20" s="13"/>
      <c r="C20" s="13"/>
      <c r="D20" s="13"/>
      <c r="E20" s="13"/>
      <c r="F20" s="13"/>
      <c r="G20" s="13"/>
      <c r="H20" s="13"/>
      <c r="I20" s="13"/>
      <c r="J20" s="13"/>
    </row>
    <row r="21" spans="2:10" x14ac:dyDescent="0.4">
      <c r="B21" s="13"/>
      <c r="C21" s="13"/>
      <c r="D21" s="13"/>
      <c r="E21" s="13"/>
      <c r="F21" s="13"/>
      <c r="G21" s="13"/>
      <c r="H21" s="13"/>
      <c r="I21" s="13"/>
      <c r="J21" s="13"/>
    </row>
    <row r="22" spans="2:10" x14ac:dyDescent="0.4">
      <c r="B22" s="13"/>
      <c r="C22" s="13"/>
      <c r="D22" s="13"/>
      <c r="E22" s="13"/>
      <c r="F22" s="13"/>
      <c r="G22" s="13"/>
      <c r="H22" s="13"/>
      <c r="I22" s="13"/>
      <c r="J22" s="13"/>
    </row>
    <row r="23" spans="2:10" x14ac:dyDescent="0.4">
      <c r="B23" s="13"/>
      <c r="C23" s="13"/>
      <c r="D23" s="13"/>
      <c r="E23" s="13"/>
      <c r="F23" s="13"/>
      <c r="G23" s="13"/>
      <c r="H23" s="13"/>
      <c r="I23" s="13"/>
      <c r="J23" s="13"/>
    </row>
    <row r="24" spans="2:10" x14ac:dyDescent="0.4">
      <c r="B24" s="13"/>
      <c r="C24" s="13"/>
      <c r="D24" s="13"/>
      <c r="E24" s="13"/>
      <c r="F24" s="13"/>
      <c r="G24" s="13"/>
      <c r="H24" s="13"/>
      <c r="I24" s="13"/>
      <c r="J24" s="13"/>
    </row>
    <row r="25" spans="2:10" x14ac:dyDescent="0.4">
      <c r="B25" s="13"/>
      <c r="C25" s="13"/>
      <c r="D25" s="13"/>
      <c r="E25" s="13"/>
      <c r="F25" s="13"/>
      <c r="G25" s="13"/>
      <c r="H25" s="13"/>
      <c r="I25" s="13"/>
      <c r="J25" s="13"/>
    </row>
    <row r="26" spans="2:10" x14ac:dyDescent="0.4">
      <c r="B26" s="13"/>
      <c r="C26" s="13"/>
      <c r="D26" s="13"/>
      <c r="E26" s="13"/>
      <c r="F26" s="13"/>
      <c r="G26" s="13"/>
      <c r="H26" s="13"/>
      <c r="I26" s="13"/>
      <c r="J26" s="13"/>
    </row>
    <row r="27" spans="2:10" x14ac:dyDescent="0.4">
      <c r="B27" s="13"/>
      <c r="C27" s="13"/>
      <c r="D27" s="13"/>
      <c r="E27" s="13"/>
      <c r="F27" s="13"/>
      <c r="G27" s="13"/>
      <c r="H27" s="13"/>
      <c r="I27" s="13"/>
      <c r="J27" s="13"/>
    </row>
    <row r="28" spans="2:10" x14ac:dyDescent="0.4">
      <c r="B28" s="13"/>
      <c r="C28" s="13"/>
      <c r="D28" s="13"/>
      <c r="E28" s="13"/>
      <c r="F28" s="13"/>
      <c r="G28" s="13"/>
      <c r="H28" s="13"/>
      <c r="I28" s="13"/>
      <c r="J28" s="13"/>
    </row>
    <row r="36" spans="1:3" x14ac:dyDescent="0.4">
      <c r="A36" s="5"/>
      <c r="B36" s="5"/>
      <c r="C36" s="5"/>
    </row>
  </sheetData>
  <sheetProtection algorithmName="SHA-512" hashValue="Agud+Em9XWCM2HL1MqNq/rGiqiEWrnEjcDApB5Lun4qdL2HmcNBMvf+89GOfMG5/IwohW8Up6UL6VDOrM7LoNw==" saltValue="OLyrn9M9VfTn7YKjIgeX2Q==" spinCount="100000" sheet="1" objects="1" scenarios="1"/>
  <mergeCells count="3">
    <mergeCell ref="B6:J6"/>
    <mergeCell ref="B8:J8"/>
    <mergeCell ref="I3:J3"/>
  </mergeCells>
  <phoneticPr fontId="1"/>
  <pageMargins left="0.7" right="0.7" top="0.75" bottom="0.75" header="0.3" footer="0.3"/>
  <pageSetup paperSize="9" scale="8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102"/>
  <sheetViews>
    <sheetView workbookViewId="0"/>
  </sheetViews>
  <sheetFormatPr defaultRowHeight="14.25" customHeight="1" x14ac:dyDescent="0.4"/>
  <cols>
    <col min="1" max="1" width="3.125" style="20" customWidth="1"/>
    <col min="2" max="2" width="3.25" style="19" customWidth="1"/>
    <col min="3" max="3" width="39.5" style="20" customWidth="1"/>
    <col min="4" max="4" width="3.125" style="20" customWidth="1"/>
    <col min="5" max="5" width="4.125" style="130" customWidth="1"/>
    <col min="6" max="6" width="9" style="20" customWidth="1"/>
    <col min="7" max="7" width="33.75" style="20" customWidth="1"/>
    <col min="8" max="249" width="9" style="20"/>
    <col min="250" max="250" width="2.125" style="20" customWidth="1"/>
    <col min="251" max="251" width="3.25" style="20" customWidth="1"/>
    <col min="252" max="252" width="25.5" style="20" customWidth="1"/>
    <col min="253" max="253" width="3.25" style="20" customWidth="1"/>
    <col min="254" max="254" width="26.875" style="20" customWidth="1"/>
    <col min="255" max="255" width="3.25" style="20" customWidth="1"/>
    <col min="256" max="256" width="24.125" style="20" customWidth="1"/>
    <col min="257" max="505" width="9" style="20"/>
    <col min="506" max="506" width="2.125" style="20" customWidth="1"/>
    <col min="507" max="507" width="3.25" style="20" customWidth="1"/>
    <col min="508" max="508" width="25.5" style="20" customWidth="1"/>
    <col min="509" max="509" width="3.25" style="20" customWidth="1"/>
    <col min="510" max="510" width="26.875" style="20" customWidth="1"/>
    <col min="511" max="511" width="3.25" style="20" customWidth="1"/>
    <col min="512" max="512" width="24.125" style="20" customWidth="1"/>
    <col min="513" max="761" width="9" style="20"/>
    <col min="762" max="762" width="2.125" style="20" customWidth="1"/>
    <col min="763" max="763" width="3.25" style="20" customWidth="1"/>
    <col min="764" max="764" width="25.5" style="20" customWidth="1"/>
    <col min="765" max="765" width="3.25" style="20" customWidth="1"/>
    <col min="766" max="766" width="26.875" style="20" customWidth="1"/>
    <col min="767" max="767" width="3.25" style="20" customWidth="1"/>
    <col min="768" max="768" width="24.125" style="20" customWidth="1"/>
    <col min="769" max="1017" width="9" style="20"/>
    <col min="1018" max="1018" width="2.125" style="20" customWidth="1"/>
    <col min="1019" max="1019" width="3.25" style="20" customWidth="1"/>
    <col min="1020" max="1020" width="25.5" style="20" customWidth="1"/>
    <col min="1021" max="1021" width="3.25" style="20" customWidth="1"/>
    <col min="1022" max="1022" width="26.875" style="20" customWidth="1"/>
    <col min="1023" max="1023" width="3.25" style="20" customWidth="1"/>
    <col min="1024" max="1024" width="24.125" style="20" customWidth="1"/>
    <col min="1025" max="1273" width="9" style="20"/>
    <col min="1274" max="1274" width="2.125" style="20" customWidth="1"/>
    <col min="1275" max="1275" width="3.25" style="20" customWidth="1"/>
    <col min="1276" max="1276" width="25.5" style="20" customWidth="1"/>
    <col min="1277" max="1277" width="3.25" style="20" customWidth="1"/>
    <col min="1278" max="1278" width="26.875" style="20" customWidth="1"/>
    <col min="1279" max="1279" width="3.25" style="20" customWidth="1"/>
    <col min="1280" max="1280" width="24.125" style="20" customWidth="1"/>
    <col min="1281" max="1529" width="9" style="20"/>
    <col min="1530" max="1530" width="2.125" style="20" customWidth="1"/>
    <col min="1531" max="1531" width="3.25" style="20" customWidth="1"/>
    <col min="1532" max="1532" width="25.5" style="20" customWidth="1"/>
    <col min="1533" max="1533" width="3.25" style="20" customWidth="1"/>
    <col min="1534" max="1534" width="26.875" style="20" customWidth="1"/>
    <col min="1535" max="1535" width="3.25" style="20" customWidth="1"/>
    <col min="1536" max="1536" width="24.125" style="20" customWidth="1"/>
    <col min="1537" max="1785" width="9" style="20"/>
    <col min="1786" max="1786" width="2.125" style="20" customWidth="1"/>
    <col min="1787" max="1787" width="3.25" style="20" customWidth="1"/>
    <col min="1788" max="1788" width="25.5" style="20" customWidth="1"/>
    <col min="1789" max="1789" width="3.25" style="20" customWidth="1"/>
    <col min="1790" max="1790" width="26.875" style="20" customWidth="1"/>
    <col min="1791" max="1791" width="3.25" style="20" customWidth="1"/>
    <col min="1792" max="1792" width="24.125" style="20" customWidth="1"/>
    <col min="1793" max="2041" width="9" style="20"/>
    <col min="2042" max="2042" width="2.125" style="20" customWidth="1"/>
    <col min="2043" max="2043" width="3.25" style="20" customWidth="1"/>
    <col min="2044" max="2044" width="25.5" style="20" customWidth="1"/>
    <col min="2045" max="2045" width="3.25" style="20" customWidth="1"/>
    <col min="2046" max="2046" width="26.875" style="20" customWidth="1"/>
    <col min="2047" max="2047" width="3.25" style="20" customWidth="1"/>
    <col min="2048" max="2048" width="24.125" style="20" customWidth="1"/>
    <col min="2049" max="2297" width="9" style="20"/>
    <col min="2298" max="2298" width="2.125" style="20" customWidth="1"/>
    <col min="2299" max="2299" width="3.25" style="20" customWidth="1"/>
    <col min="2300" max="2300" width="25.5" style="20" customWidth="1"/>
    <col min="2301" max="2301" width="3.25" style="20" customWidth="1"/>
    <col min="2302" max="2302" width="26.875" style="20" customWidth="1"/>
    <col min="2303" max="2303" width="3.25" style="20" customWidth="1"/>
    <col min="2304" max="2304" width="24.125" style="20" customWidth="1"/>
    <col min="2305" max="2553" width="9" style="20"/>
    <col min="2554" max="2554" width="2.125" style="20" customWidth="1"/>
    <col min="2555" max="2555" width="3.25" style="20" customWidth="1"/>
    <col min="2556" max="2556" width="25.5" style="20" customWidth="1"/>
    <col min="2557" max="2557" width="3.25" style="20" customWidth="1"/>
    <col min="2558" max="2558" width="26.875" style="20" customWidth="1"/>
    <col min="2559" max="2559" width="3.25" style="20" customWidth="1"/>
    <col min="2560" max="2560" width="24.125" style="20" customWidth="1"/>
    <col min="2561" max="2809" width="9" style="20"/>
    <col min="2810" max="2810" width="2.125" style="20" customWidth="1"/>
    <col min="2811" max="2811" width="3.25" style="20" customWidth="1"/>
    <col min="2812" max="2812" width="25.5" style="20" customWidth="1"/>
    <col min="2813" max="2813" width="3.25" style="20" customWidth="1"/>
    <col min="2814" max="2814" width="26.875" style="20" customWidth="1"/>
    <col min="2815" max="2815" width="3.25" style="20" customWidth="1"/>
    <col min="2816" max="2816" width="24.125" style="20" customWidth="1"/>
    <col min="2817" max="3065" width="9" style="20"/>
    <col min="3066" max="3066" width="2.125" style="20" customWidth="1"/>
    <col min="3067" max="3067" width="3.25" style="20" customWidth="1"/>
    <col min="3068" max="3068" width="25.5" style="20" customWidth="1"/>
    <col min="3069" max="3069" width="3.25" style="20" customWidth="1"/>
    <col min="3070" max="3070" width="26.875" style="20" customWidth="1"/>
    <col min="3071" max="3071" width="3.25" style="20" customWidth="1"/>
    <col min="3072" max="3072" width="24.125" style="20" customWidth="1"/>
    <col min="3073" max="3321" width="9" style="20"/>
    <col min="3322" max="3322" width="2.125" style="20" customWidth="1"/>
    <col min="3323" max="3323" width="3.25" style="20" customWidth="1"/>
    <col min="3324" max="3324" width="25.5" style="20" customWidth="1"/>
    <col min="3325" max="3325" width="3.25" style="20" customWidth="1"/>
    <col min="3326" max="3326" width="26.875" style="20" customWidth="1"/>
    <col min="3327" max="3327" width="3.25" style="20" customWidth="1"/>
    <col min="3328" max="3328" width="24.125" style="20" customWidth="1"/>
    <col min="3329" max="3577" width="9" style="20"/>
    <col min="3578" max="3578" width="2.125" style="20" customWidth="1"/>
    <col min="3579" max="3579" width="3.25" style="20" customWidth="1"/>
    <col min="3580" max="3580" width="25.5" style="20" customWidth="1"/>
    <col min="3581" max="3581" width="3.25" style="20" customWidth="1"/>
    <col min="3582" max="3582" width="26.875" style="20" customWidth="1"/>
    <col min="3583" max="3583" width="3.25" style="20" customWidth="1"/>
    <col min="3584" max="3584" width="24.125" style="20" customWidth="1"/>
    <col min="3585" max="3833" width="9" style="20"/>
    <col min="3834" max="3834" width="2.125" style="20" customWidth="1"/>
    <col min="3835" max="3835" width="3.25" style="20" customWidth="1"/>
    <col min="3836" max="3836" width="25.5" style="20" customWidth="1"/>
    <col min="3837" max="3837" width="3.25" style="20" customWidth="1"/>
    <col min="3838" max="3838" width="26.875" style="20" customWidth="1"/>
    <col min="3839" max="3839" width="3.25" style="20" customWidth="1"/>
    <col min="3840" max="3840" width="24.125" style="20" customWidth="1"/>
    <col min="3841" max="4089" width="9" style="20"/>
    <col min="4090" max="4090" width="2.125" style="20" customWidth="1"/>
    <col min="4091" max="4091" width="3.25" style="20" customWidth="1"/>
    <col min="4092" max="4092" width="25.5" style="20" customWidth="1"/>
    <col min="4093" max="4093" width="3.25" style="20" customWidth="1"/>
    <col min="4094" max="4094" width="26.875" style="20" customWidth="1"/>
    <col min="4095" max="4095" width="3.25" style="20" customWidth="1"/>
    <col min="4096" max="4096" width="24.125" style="20" customWidth="1"/>
    <col min="4097" max="4345" width="9" style="20"/>
    <col min="4346" max="4346" width="2.125" style="20" customWidth="1"/>
    <col min="4347" max="4347" width="3.25" style="20" customWidth="1"/>
    <col min="4348" max="4348" width="25.5" style="20" customWidth="1"/>
    <col min="4349" max="4349" width="3.25" style="20" customWidth="1"/>
    <col min="4350" max="4350" width="26.875" style="20" customWidth="1"/>
    <col min="4351" max="4351" width="3.25" style="20" customWidth="1"/>
    <col min="4352" max="4352" width="24.125" style="20" customWidth="1"/>
    <col min="4353" max="4601" width="9" style="20"/>
    <col min="4602" max="4602" width="2.125" style="20" customWidth="1"/>
    <col min="4603" max="4603" width="3.25" style="20" customWidth="1"/>
    <col min="4604" max="4604" width="25.5" style="20" customWidth="1"/>
    <col min="4605" max="4605" width="3.25" style="20" customWidth="1"/>
    <col min="4606" max="4606" width="26.875" style="20" customWidth="1"/>
    <col min="4607" max="4607" width="3.25" style="20" customWidth="1"/>
    <col min="4608" max="4608" width="24.125" style="20" customWidth="1"/>
    <col min="4609" max="4857" width="9" style="20"/>
    <col min="4858" max="4858" width="2.125" style="20" customWidth="1"/>
    <col min="4859" max="4859" width="3.25" style="20" customWidth="1"/>
    <col min="4860" max="4860" width="25.5" style="20" customWidth="1"/>
    <col min="4861" max="4861" width="3.25" style="20" customWidth="1"/>
    <col min="4862" max="4862" width="26.875" style="20" customWidth="1"/>
    <col min="4863" max="4863" width="3.25" style="20" customWidth="1"/>
    <col min="4864" max="4864" width="24.125" style="20" customWidth="1"/>
    <col min="4865" max="5113" width="9" style="20"/>
    <col min="5114" max="5114" width="2.125" style="20" customWidth="1"/>
    <col min="5115" max="5115" width="3.25" style="20" customWidth="1"/>
    <col min="5116" max="5116" width="25.5" style="20" customWidth="1"/>
    <col min="5117" max="5117" width="3.25" style="20" customWidth="1"/>
    <col min="5118" max="5118" width="26.875" style="20" customWidth="1"/>
    <col min="5119" max="5119" width="3.25" style="20" customWidth="1"/>
    <col min="5120" max="5120" width="24.125" style="20" customWidth="1"/>
    <col min="5121" max="5369" width="9" style="20"/>
    <col min="5370" max="5370" width="2.125" style="20" customWidth="1"/>
    <col min="5371" max="5371" width="3.25" style="20" customWidth="1"/>
    <col min="5372" max="5372" width="25.5" style="20" customWidth="1"/>
    <col min="5373" max="5373" width="3.25" style="20" customWidth="1"/>
    <col min="5374" max="5374" width="26.875" style="20" customWidth="1"/>
    <col min="5375" max="5375" width="3.25" style="20" customWidth="1"/>
    <col min="5376" max="5376" width="24.125" style="20" customWidth="1"/>
    <col min="5377" max="5625" width="9" style="20"/>
    <col min="5626" max="5626" width="2.125" style="20" customWidth="1"/>
    <col min="5627" max="5627" width="3.25" style="20" customWidth="1"/>
    <col min="5628" max="5628" width="25.5" style="20" customWidth="1"/>
    <col min="5629" max="5629" width="3.25" style="20" customWidth="1"/>
    <col min="5630" max="5630" width="26.875" style="20" customWidth="1"/>
    <col min="5631" max="5631" width="3.25" style="20" customWidth="1"/>
    <col min="5632" max="5632" width="24.125" style="20" customWidth="1"/>
    <col min="5633" max="5881" width="9" style="20"/>
    <col min="5882" max="5882" width="2.125" style="20" customWidth="1"/>
    <col min="5883" max="5883" width="3.25" style="20" customWidth="1"/>
    <col min="5884" max="5884" width="25.5" style="20" customWidth="1"/>
    <col min="5885" max="5885" width="3.25" style="20" customWidth="1"/>
    <col min="5886" max="5886" width="26.875" style="20" customWidth="1"/>
    <col min="5887" max="5887" width="3.25" style="20" customWidth="1"/>
    <col min="5888" max="5888" width="24.125" style="20" customWidth="1"/>
    <col min="5889" max="6137" width="9" style="20"/>
    <col min="6138" max="6138" width="2.125" style="20" customWidth="1"/>
    <col min="6139" max="6139" width="3.25" style="20" customWidth="1"/>
    <col min="6140" max="6140" width="25.5" style="20" customWidth="1"/>
    <col min="6141" max="6141" width="3.25" style="20" customWidth="1"/>
    <col min="6142" max="6142" width="26.875" style="20" customWidth="1"/>
    <col min="6143" max="6143" width="3.25" style="20" customWidth="1"/>
    <col min="6144" max="6144" width="24.125" style="20" customWidth="1"/>
    <col min="6145" max="6393" width="9" style="20"/>
    <col min="6394" max="6394" width="2.125" style="20" customWidth="1"/>
    <col min="6395" max="6395" width="3.25" style="20" customWidth="1"/>
    <col min="6396" max="6396" width="25.5" style="20" customWidth="1"/>
    <col min="6397" max="6397" width="3.25" style="20" customWidth="1"/>
    <col min="6398" max="6398" width="26.875" style="20" customWidth="1"/>
    <col min="6399" max="6399" width="3.25" style="20" customWidth="1"/>
    <col min="6400" max="6400" width="24.125" style="20" customWidth="1"/>
    <col min="6401" max="6649" width="9" style="20"/>
    <col min="6650" max="6650" width="2.125" style="20" customWidth="1"/>
    <col min="6651" max="6651" width="3.25" style="20" customWidth="1"/>
    <col min="6652" max="6652" width="25.5" style="20" customWidth="1"/>
    <col min="6653" max="6653" width="3.25" style="20" customWidth="1"/>
    <col min="6654" max="6654" width="26.875" style="20" customWidth="1"/>
    <col min="6655" max="6655" width="3.25" style="20" customWidth="1"/>
    <col min="6656" max="6656" width="24.125" style="20" customWidth="1"/>
    <col min="6657" max="6905" width="9" style="20"/>
    <col min="6906" max="6906" width="2.125" style="20" customWidth="1"/>
    <col min="6907" max="6907" width="3.25" style="20" customWidth="1"/>
    <col min="6908" max="6908" width="25.5" style="20" customWidth="1"/>
    <col min="6909" max="6909" width="3.25" style="20" customWidth="1"/>
    <col min="6910" max="6910" width="26.875" style="20" customWidth="1"/>
    <col min="6911" max="6911" width="3.25" style="20" customWidth="1"/>
    <col min="6912" max="6912" width="24.125" style="20" customWidth="1"/>
    <col min="6913" max="7161" width="9" style="20"/>
    <col min="7162" max="7162" width="2.125" style="20" customWidth="1"/>
    <col min="7163" max="7163" width="3.25" style="20" customWidth="1"/>
    <col min="7164" max="7164" width="25.5" style="20" customWidth="1"/>
    <col min="7165" max="7165" width="3.25" style="20" customWidth="1"/>
    <col min="7166" max="7166" width="26.875" style="20" customWidth="1"/>
    <col min="7167" max="7167" width="3.25" style="20" customWidth="1"/>
    <col min="7168" max="7168" width="24.125" style="20" customWidth="1"/>
    <col min="7169" max="7417" width="9" style="20"/>
    <col min="7418" max="7418" width="2.125" style="20" customWidth="1"/>
    <col min="7419" max="7419" width="3.25" style="20" customWidth="1"/>
    <col min="7420" max="7420" width="25.5" style="20" customWidth="1"/>
    <col min="7421" max="7421" width="3.25" style="20" customWidth="1"/>
    <col min="7422" max="7422" width="26.875" style="20" customWidth="1"/>
    <col min="7423" max="7423" width="3.25" style="20" customWidth="1"/>
    <col min="7424" max="7424" width="24.125" style="20" customWidth="1"/>
    <col min="7425" max="7673" width="9" style="20"/>
    <col min="7674" max="7674" width="2.125" style="20" customWidth="1"/>
    <col min="7675" max="7675" width="3.25" style="20" customWidth="1"/>
    <col min="7676" max="7676" width="25.5" style="20" customWidth="1"/>
    <col min="7677" max="7677" width="3.25" style="20" customWidth="1"/>
    <col min="7678" max="7678" width="26.875" style="20" customWidth="1"/>
    <col min="7679" max="7679" width="3.25" style="20" customWidth="1"/>
    <col min="7680" max="7680" width="24.125" style="20" customWidth="1"/>
    <col min="7681" max="7929" width="9" style="20"/>
    <col min="7930" max="7930" width="2.125" style="20" customWidth="1"/>
    <col min="7931" max="7931" width="3.25" style="20" customWidth="1"/>
    <col min="7932" max="7932" width="25.5" style="20" customWidth="1"/>
    <col min="7933" max="7933" width="3.25" style="20" customWidth="1"/>
    <col min="7934" max="7934" width="26.875" style="20" customWidth="1"/>
    <col min="7935" max="7935" width="3.25" style="20" customWidth="1"/>
    <col min="7936" max="7936" width="24.125" style="20" customWidth="1"/>
    <col min="7937" max="8185" width="9" style="20"/>
    <col min="8186" max="8186" width="2.125" style="20" customWidth="1"/>
    <col min="8187" max="8187" width="3.25" style="20" customWidth="1"/>
    <col min="8188" max="8188" width="25.5" style="20" customWidth="1"/>
    <col min="8189" max="8189" width="3.25" style="20" customWidth="1"/>
    <col min="8190" max="8190" width="26.875" style="20" customWidth="1"/>
    <col min="8191" max="8191" width="3.25" style="20" customWidth="1"/>
    <col min="8192" max="8192" width="24.125" style="20" customWidth="1"/>
    <col min="8193" max="8441" width="9" style="20"/>
    <col min="8442" max="8442" width="2.125" style="20" customWidth="1"/>
    <col min="8443" max="8443" width="3.25" style="20" customWidth="1"/>
    <col min="8444" max="8444" width="25.5" style="20" customWidth="1"/>
    <col min="8445" max="8445" width="3.25" style="20" customWidth="1"/>
    <col min="8446" max="8446" width="26.875" style="20" customWidth="1"/>
    <col min="8447" max="8447" width="3.25" style="20" customWidth="1"/>
    <col min="8448" max="8448" width="24.125" style="20" customWidth="1"/>
    <col min="8449" max="8697" width="9" style="20"/>
    <col min="8698" max="8698" width="2.125" style="20" customWidth="1"/>
    <col min="8699" max="8699" width="3.25" style="20" customWidth="1"/>
    <col min="8700" max="8700" width="25.5" style="20" customWidth="1"/>
    <col min="8701" max="8701" width="3.25" style="20" customWidth="1"/>
    <col min="8702" max="8702" width="26.875" style="20" customWidth="1"/>
    <col min="8703" max="8703" width="3.25" style="20" customWidth="1"/>
    <col min="8704" max="8704" width="24.125" style="20" customWidth="1"/>
    <col min="8705" max="8953" width="9" style="20"/>
    <col min="8954" max="8954" width="2.125" style="20" customWidth="1"/>
    <col min="8955" max="8955" width="3.25" style="20" customWidth="1"/>
    <col min="8956" max="8956" width="25.5" style="20" customWidth="1"/>
    <col min="8957" max="8957" width="3.25" style="20" customWidth="1"/>
    <col min="8958" max="8958" width="26.875" style="20" customWidth="1"/>
    <col min="8959" max="8959" width="3.25" style="20" customWidth="1"/>
    <col min="8960" max="8960" width="24.125" style="20" customWidth="1"/>
    <col min="8961" max="9209" width="9" style="20"/>
    <col min="9210" max="9210" width="2.125" style="20" customWidth="1"/>
    <col min="9211" max="9211" width="3.25" style="20" customWidth="1"/>
    <col min="9212" max="9212" width="25.5" style="20" customWidth="1"/>
    <col min="9213" max="9213" width="3.25" style="20" customWidth="1"/>
    <col min="9214" max="9214" width="26.875" style="20" customWidth="1"/>
    <col min="9215" max="9215" width="3.25" style="20" customWidth="1"/>
    <col min="9216" max="9216" width="24.125" style="20" customWidth="1"/>
    <col min="9217" max="9465" width="9" style="20"/>
    <col min="9466" max="9466" width="2.125" style="20" customWidth="1"/>
    <col min="9467" max="9467" width="3.25" style="20" customWidth="1"/>
    <col min="9468" max="9468" width="25.5" style="20" customWidth="1"/>
    <col min="9469" max="9469" width="3.25" style="20" customWidth="1"/>
    <col min="9470" max="9470" width="26.875" style="20" customWidth="1"/>
    <col min="9471" max="9471" width="3.25" style="20" customWidth="1"/>
    <col min="9472" max="9472" width="24.125" style="20" customWidth="1"/>
    <col min="9473" max="9721" width="9" style="20"/>
    <col min="9722" max="9722" width="2.125" style="20" customWidth="1"/>
    <col min="9723" max="9723" width="3.25" style="20" customWidth="1"/>
    <col min="9724" max="9724" width="25.5" style="20" customWidth="1"/>
    <col min="9725" max="9725" width="3.25" style="20" customWidth="1"/>
    <col min="9726" max="9726" width="26.875" style="20" customWidth="1"/>
    <col min="9727" max="9727" width="3.25" style="20" customWidth="1"/>
    <col min="9728" max="9728" width="24.125" style="20" customWidth="1"/>
    <col min="9729" max="9977" width="9" style="20"/>
    <col min="9978" max="9978" width="2.125" style="20" customWidth="1"/>
    <col min="9979" max="9979" width="3.25" style="20" customWidth="1"/>
    <col min="9980" max="9980" width="25.5" style="20" customWidth="1"/>
    <col min="9981" max="9981" width="3.25" style="20" customWidth="1"/>
    <col min="9982" max="9982" width="26.875" style="20" customWidth="1"/>
    <col min="9983" max="9983" width="3.25" style="20" customWidth="1"/>
    <col min="9984" max="9984" width="24.125" style="20" customWidth="1"/>
    <col min="9985" max="10233" width="9" style="20"/>
    <col min="10234" max="10234" width="2.125" style="20" customWidth="1"/>
    <col min="10235" max="10235" width="3.25" style="20" customWidth="1"/>
    <col min="10236" max="10236" width="25.5" style="20" customWidth="1"/>
    <col min="10237" max="10237" width="3.25" style="20" customWidth="1"/>
    <col min="10238" max="10238" width="26.875" style="20" customWidth="1"/>
    <col min="10239" max="10239" width="3.25" style="20" customWidth="1"/>
    <col min="10240" max="10240" width="24.125" style="20" customWidth="1"/>
    <col min="10241" max="10489" width="9" style="20"/>
    <col min="10490" max="10490" width="2.125" style="20" customWidth="1"/>
    <col min="10491" max="10491" width="3.25" style="20" customWidth="1"/>
    <col min="10492" max="10492" width="25.5" style="20" customWidth="1"/>
    <col min="10493" max="10493" width="3.25" style="20" customWidth="1"/>
    <col min="10494" max="10494" width="26.875" style="20" customWidth="1"/>
    <col min="10495" max="10495" width="3.25" style="20" customWidth="1"/>
    <col min="10496" max="10496" width="24.125" style="20" customWidth="1"/>
    <col min="10497" max="10745" width="9" style="20"/>
    <col min="10746" max="10746" width="2.125" style="20" customWidth="1"/>
    <col min="10747" max="10747" width="3.25" style="20" customWidth="1"/>
    <col min="10748" max="10748" width="25.5" style="20" customWidth="1"/>
    <col min="10749" max="10749" width="3.25" style="20" customWidth="1"/>
    <col min="10750" max="10750" width="26.875" style="20" customWidth="1"/>
    <col min="10751" max="10751" width="3.25" style="20" customWidth="1"/>
    <col min="10752" max="10752" width="24.125" style="20" customWidth="1"/>
    <col min="10753" max="11001" width="9" style="20"/>
    <col min="11002" max="11002" width="2.125" style="20" customWidth="1"/>
    <col min="11003" max="11003" width="3.25" style="20" customWidth="1"/>
    <col min="11004" max="11004" width="25.5" style="20" customWidth="1"/>
    <col min="11005" max="11005" width="3.25" style="20" customWidth="1"/>
    <col min="11006" max="11006" width="26.875" style="20" customWidth="1"/>
    <col min="11007" max="11007" width="3.25" style="20" customWidth="1"/>
    <col min="11008" max="11008" width="24.125" style="20" customWidth="1"/>
    <col min="11009" max="11257" width="9" style="20"/>
    <col min="11258" max="11258" width="2.125" style="20" customWidth="1"/>
    <col min="11259" max="11259" width="3.25" style="20" customWidth="1"/>
    <col min="11260" max="11260" width="25.5" style="20" customWidth="1"/>
    <col min="11261" max="11261" width="3.25" style="20" customWidth="1"/>
    <col min="11262" max="11262" width="26.875" style="20" customWidth="1"/>
    <col min="11263" max="11263" width="3.25" style="20" customWidth="1"/>
    <col min="11264" max="11264" width="24.125" style="20" customWidth="1"/>
    <col min="11265" max="11513" width="9" style="20"/>
    <col min="11514" max="11514" width="2.125" style="20" customWidth="1"/>
    <col min="11515" max="11515" width="3.25" style="20" customWidth="1"/>
    <col min="11516" max="11516" width="25.5" style="20" customWidth="1"/>
    <col min="11517" max="11517" width="3.25" style="20" customWidth="1"/>
    <col min="11518" max="11518" width="26.875" style="20" customWidth="1"/>
    <col min="11519" max="11519" width="3.25" style="20" customWidth="1"/>
    <col min="11520" max="11520" width="24.125" style="20" customWidth="1"/>
    <col min="11521" max="11769" width="9" style="20"/>
    <col min="11770" max="11770" width="2.125" style="20" customWidth="1"/>
    <col min="11771" max="11771" width="3.25" style="20" customWidth="1"/>
    <col min="11772" max="11772" width="25.5" style="20" customWidth="1"/>
    <col min="11773" max="11773" width="3.25" style="20" customWidth="1"/>
    <col min="11774" max="11774" width="26.875" style="20" customWidth="1"/>
    <col min="11775" max="11775" width="3.25" style="20" customWidth="1"/>
    <col min="11776" max="11776" width="24.125" style="20" customWidth="1"/>
    <col min="11777" max="12025" width="9" style="20"/>
    <col min="12026" max="12026" width="2.125" style="20" customWidth="1"/>
    <col min="12027" max="12027" width="3.25" style="20" customWidth="1"/>
    <col min="12028" max="12028" width="25.5" style="20" customWidth="1"/>
    <col min="12029" max="12029" width="3.25" style="20" customWidth="1"/>
    <col min="12030" max="12030" width="26.875" style="20" customWidth="1"/>
    <col min="12031" max="12031" width="3.25" style="20" customWidth="1"/>
    <col min="12032" max="12032" width="24.125" style="20" customWidth="1"/>
    <col min="12033" max="12281" width="9" style="20"/>
    <col min="12282" max="12282" width="2.125" style="20" customWidth="1"/>
    <col min="12283" max="12283" width="3.25" style="20" customWidth="1"/>
    <col min="12284" max="12284" width="25.5" style="20" customWidth="1"/>
    <col min="12285" max="12285" width="3.25" style="20" customWidth="1"/>
    <col min="12286" max="12286" width="26.875" style="20" customWidth="1"/>
    <col min="12287" max="12287" width="3.25" style="20" customWidth="1"/>
    <col min="12288" max="12288" width="24.125" style="20" customWidth="1"/>
    <col min="12289" max="12537" width="9" style="20"/>
    <col min="12538" max="12538" width="2.125" style="20" customWidth="1"/>
    <col min="12539" max="12539" width="3.25" style="20" customWidth="1"/>
    <col min="12540" max="12540" width="25.5" style="20" customWidth="1"/>
    <col min="12541" max="12541" width="3.25" style="20" customWidth="1"/>
    <col min="12542" max="12542" width="26.875" style="20" customWidth="1"/>
    <col min="12543" max="12543" width="3.25" style="20" customWidth="1"/>
    <col min="12544" max="12544" width="24.125" style="20" customWidth="1"/>
    <col min="12545" max="12793" width="9" style="20"/>
    <col min="12794" max="12794" width="2.125" style="20" customWidth="1"/>
    <col min="12795" max="12795" width="3.25" style="20" customWidth="1"/>
    <col min="12796" max="12796" width="25.5" style="20" customWidth="1"/>
    <col min="12797" max="12797" width="3.25" style="20" customWidth="1"/>
    <col min="12798" max="12798" width="26.875" style="20" customWidth="1"/>
    <col min="12799" max="12799" width="3.25" style="20" customWidth="1"/>
    <col min="12800" max="12800" width="24.125" style="20" customWidth="1"/>
    <col min="12801" max="13049" width="9" style="20"/>
    <col min="13050" max="13050" width="2.125" style="20" customWidth="1"/>
    <col min="13051" max="13051" width="3.25" style="20" customWidth="1"/>
    <col min="13052" max="13052" width="25.5" style="20" customWidth="1"/>
    <col min="13053" max="13053" width="3.25" style="20" customWidth="1"/>
    <col min="13054" max="13054" width="26.875" style="20" customWidth="1"/>
    <col min="13055" max="13055" width="3.25" style="20" customWidth="1"/>
    <col min="13056" max="13056" width="24.125" style="20" customWidth="1"/>
    <col min="13057" max="13305" width="9" style="20"/>
    <col min="13306" max="13306" width="2.125" style="20" customWidth="1"/>
    <col min="13307" max="13307" width="3.25" style="20" customWidth="1"/>
    <col min="13308" max="13308" width="25.5" style="20" customWidth="1"/>
    <col min="13309" max="13309" width="3.25" style="20" customWidth="1"/>
    <col min="13310" max="13310" width="26.875" style="20" customWidth="1"/>
    <col min="13311" max="13311" width="3.25" style="20" customWidth="1"/>
    <col min="13312" max="13312" width="24.125" style="20" customWidth="1"/>
    <col min="13313" max="13561" width="9" style="20"/>
    <col min="13562" max="13562" width="2.125" style="20" customWidth="1"/>
    <col min="13563" max="13563" width="3.25" style="20" customWidth="1"/>
    <col min="13564" max="13564" width="25.5" style="20" customWidth="1"/>
    <col min="13565" max="13565" width="3.25" style="20" customWidth="1"/>
    <col min="13566" max="13566" width="26.875" style="20" customWidth="1"/>
    <col min="13567" max="13567" width="3.25" style="20" customWidth="1"/>
    <col min="13568" max="13568" width="24.125" style="20" customWidth="1"/>
    <col min="13569" max="13817" width="9" style="20"/>
    <col min="13818" max="13818" width="2.125" style="20" customWidth="1"/>
    <col min="13819" max="13819" width="3.25" style="20" customWidth="1"/>
    <col min="13820" max="13820" width="25.5" style="20" customWidth="1"/>
    <col min="13821" max="13821" width="3.25" style="20" customWidth="1"/>
    <col min="13822" max="13822" width="26.875" style="20" customWidth="1"/>
    <col min="13823" max="13823" width="3.25" style="20" customWidth="1"/>
    <col min="13824" max="13824" width="24.125" style="20" customWidth="1"/>
    <col min="13825" max="14073" width="9" style="20"/>
    <col min="14074" max="14074" width="2.125" style="20" customWidth="1"/>
    <col min="14075" max="14075" width="3.25" style="20" customWidth="1"/>
    <col min="14076" max="14076" width="25.5" style="20" customWidth="1"/>
    <col min="14077" max="14077" width="3.25" style="20" customWidth="1"/>
    <col min="14078" max="14078" width="26.875" style="20" customWidth="1"/>
    <col min="14079" max="14079" width="3.25" style="20" customWidth="1"/>
    <col min="14080" max="14080" width="24.125" style="20" customWidth="1"/>
    <col min="14081" max="14329" width="9" style="20"/>
    <col min="14330" max="14330" width="2.125" style="20" customWidth="1"/>
    <col min="14331" max="14331" width="3.25" style="20" customWidth="1"/>
    <col min="14332" max="14332" width="25.5" style="20" customWidth="1"/>
    <col min="14333" max="14333" width="3.25" style="20" customWidth="1"/>
    <col min="14334" max="14334" width="26.875" style="20" customWidth="1"/>
    <col min="14335" max="14335" width="3.25" style="20" customWidth="1"/>
    <col min="14336" max="14336" width="24.125" style="20" customWidth="1"/>
    <col min="14337" max="14585" width="9" style="20"/>
    <col min="14586" max="14586" width="2.125" style="20" customWidth="1"/>
    <col min="14587" max="14587" width="3.25" style="20" customWidth="1"/>
    <col min="14588" max="14588" width="25.5" style="20" customWidth="1"/>
    <col min="14589" max="14589" width="3.25" style="20" customWidth="1"/>
    <col min="14590" max="14590" width="26.875" style="20" customWidth="1"/>
    <col min="14591" max="14591" width="3.25" style="20" customWidth="1"/>
    <col min="14592" max="14592" width="24.125" style="20" customWidth="1"/>
    <col min="14593" max="14841" width="9" style="20"/>
    <col min="14842" max="14842" width="2.125" style="20" customWidth="1"/>
    <col min="14843" max="14843" width="3.25" style="20" customWidth="1"/>
    <col min="14844" max="14844" width="25.5" style="20" customWidth="1"/>
    <col min="14845" max="14845" width="3.25" style="20" customWidth="1"/>
    <col min="14846" max="14846" width="26.875" style="20" customWidth="1"/>
    <col min="14847" max="14847" width="3.25" style="20" customWidth="1"/>
    <col min="14848" max="14848" width="24.125" style="20" customWidth="1"/>
    <col min="14849" max="15097" width="9" style="20"/>
    <col min="15098" max="15098" width="2.125" style="20" customWidth="1"/>
    <col min="15099" max="15099" width="3.25" style="20" customWidth="1"/>
    <col min="15100" max="15100" width="25.5" style="20" customWidth="1"/>
    <col min="15101" max="15101" width="3.25" style="20" customWidth="1"/>
    <col min="15102" max="15102" width="26.875" style="20" customWidth="1"/>
    <col min="15103" max="15103" width="3.25" style="20" customWidth="1"/>
    <col min="15104" max="15104" width="24.125" style="20" customWidth="1"/>
    <col min="15105" max="15353" width="9" style="20"/>
    <col min="15354" max="15354" width="2.125" style="20" customWidth="1"/>
    <col min="15355" max="15355" width="3.25" style="20" customWidth="1"/>
    <col min="15356" max="15356" width="25.5" style="20" customWidth="1"/>
    <col min="15357" max="15357" width="3.25" style="20" customWidth="1"/>
    <col min="15358" max="15358" width="26.875" style="20" customWidth="1"/>
    <col min="15359" max="15359" width="3.25" style="20" customWidth="1"/>
    <col min="15360" max="15360" width="24.125" style="20" customWidth="1"/>
    <col min="15361" max="15609" width="9" style="20"/>
    <col min="15610" max="15610" width="2.125" style="20" customWidth="1"/>
    <col min="15611" max="15611" width="3.25" style="20" customWidth="1"/>
    <col min="15612" max="15612" width="25.5" style="20" customWidth="1"/>
    <col min="15613" max="15613" width="3.25" style="20" customWidth="1"/>
    <col min="15614" max="15614" width="26.875" style="20" customWidth="1"/>
    <col min="15615" max="15615" width="3.25" style="20" customWidth="1"/>
    <col min="15616" max="15616" width="24.125" style="20" customWidth="1"/>
    <col min="15617" max="15865" width="9" style="20"/>
    <col min="15866" max="15866" width="2.125" style="20" customWidth="1"/>
    <col min="15867" max="15867" width="3.25" style="20" customWidth="1"/>
    <col min="15868" max="15868" width="25.5" style="20" customWidth="1"/>
    <col min="15869" max="15869" width="3.25" style="20" customWidth="1"/>
    <col min="15870" max="15870" width="26.875" style="20" customWidth="1"/>
    <col min="15871" max="15871" width="3.25" style="20" customWidth="1"/>
    <col min="15872" max="15872" width="24.125" style="20" customWidth="1"/>
    <col min="15873" max="16121" width="9" style="20"/>
    <col min="16122" max="16122" width="2.125" style="20" customWidth="1"/>
    <col min="16123" max="16123" width="3.25" style="20" customWidth="1"/>
    <col min="16124" max="16124" width="25.5" style="20" customWidth="1"/>
    <col min="16125" max="16125" width="3.25" style="20" customWidth="1"/>
    <col min="16126" max="16126" width="26.875" style="20" customWidth="1"/>
    <col min="16127" max="16127" width="3.25" style="20" customWidth="1"/>
    <col min="16128" max="16128" width="24.125" style="20" customWidth="1"/>
    <col min="16129" max="16384" width="9" style="20"/>
  </cols>
  <sheetData>
    <row r="2" spans="2:7" ht="14.25" customHeight="1" x14ac:dyDescent="0.4">
      <c r="B2" s="21" t="s">
        <v>276</v>
      </c>
      <c r="F2" s="20" t="s">
        <v>373</v>
      </c>
    </row>
    <row r="3" spans="2:7" ht="14.25" customHeight="1" x14ac:dyDescent="0.4">
      <c r="B3" s="20"/>
      <c r="F3" s="20" t="s">
        <v>374</v>
      </c>
    </row>
    <row r="4" spans="2:7" ht="14.25" customHeight="1" x14ac:dyDescent="0.4">
      <c r="B4" s="22" t="s">
        <v>126</v>
      </c>
      <c r="C4" s="43" t="s">
        <v>127</v>
      </c>
      <c r="E4" s="130" t="str">
        <f>B4&amp;" "&amp;C4</f>
        <v>01 文学</v>
      </c>
      <c r="F4" s="20" t="s">
        <v>375</v>
      </c>
      <c r="G4" s="104" t="s">
        <v>376</v>
      </c>
    </row>
    <row r="5" spans="2:7" ht="14.25" customHeight="1" x14ac:dyDescent="0.4">
      <c r="B5" s="27" t="s">
        <v>132</v>
      </c>
      <c r="C5" s="44"/>
      <c r="E5" s="130" t="str">
        <f t="shared" ref="E5:E68" si="0">B5&amp;" "&amp;C5</f>
        <v xml:space="preserve">02 </v>
      </c>
      <c r="F5" s="20" t="s">
        <v>377</v>
      </c>
      <c r="G5" s="104" t="s">
        <v>378</v>
      </c>
    </row>
    <row r="6" spans="2:7" ht="14.25" customHeight="1" x14ac:dyDescent="0.4">
      <c r="B6" s="27" t="s">
        <v>137</v>
      </c>
      <c r="C6" s="44" t="s">
        <v>138</v>
      </c>
      <c r="E6" s="130" t="str">
        <f t="shared" si="0"/>
        <v>03 外国語　言語学　</v>
      </c>
    </row>
    <row r="7" spans="2:7" ht="14.25" customHeight="1" x14ac:dyDescent="0.4">
      <c r="B7" s="27" t="s">
        <v>142</v>
      </c>
      <c r="C7" s="44" t="s">
        <v>143</v>
      </c>
      <c r="E7" s="130" t="str">
        <f t="shared" si="0"/>
        <v>04 哲学</v>
      </c>
    </row>
    <row r="8" spans="2:7" ht="14.25" customHeight="1" x14ac:dyDescent="0.4">
      <c r="B8" s="27" t="s">
        <v>147</v>
      </c>
      <c r="C8" s="44" t="s">
        <v>148</v>
      </c>
      <c r="E8" s="130" t="str">
        <f t="shared" si="0"/>
        <v>05 人文学</v>
      </c>
    </row>
    <row r="9" spans="2:7" ht="14.25" customHeight="1" x14ac:dyDescent="0.4">
      <c r="B9" s="27" t="s">
        <v>152</v>
      </c>
      <c r="C9" s="44" t="s">
        <v>153</v>
      </c>
      <c r="E9" s="130" t="str">
        <f t="shared" si="0"/>
        <v>06 文理学</v>
      </c>
    </row>
    <row r="10" spans="2:7" ht="14.25" customHeight="1" x14ac:dyDescent="0.4">
      <c r="B10" s="27" t="s">
        <v>156</v>
      </c>
      <c r="C10" s="44" t="s">
        <v>157</v>
      </c>
      <c r="E10" s="130" t="str">
        <f t="shared" si="0"/>
        <v>07 仏教学</v>
      </c>
    </row>
    <row r="11" spans="2:7" ht="14.25" customHeight="1" x14ac:dyDescent="0.4">
      <c r="B11" s="27" t="s">
        <v>162</v>
      </c>
      <c r="C11" s="44" t="s">
        <v>163</v>
      </c>
      <c r="E11" s="130" t="str">
        <f t="shared" si="0"/>
        <v>08 神学</v>
      </c>
    </row>
    <row r="12" spans="2:7" ht="14.25" customHeight="1" x14ac:dyDescent="0.4">
      <c r="B12" s="27" t="s">
        <v>168</v>
      </c>
      <c r="C12" s="44" t="s">
        <v>169</v>
      </c>
      <c r="E12" s="130" t="str">
        <f t="shared" si="0"/>
        <v>09 史学　歴史学　</v>
      </c>
    </row>
    <row r="13" spans="2:7" ht="14.25" customHeight="1" x14ac:dyDescent="0.4">
      <c r="B13" s="27" t="s">
        <v>174</v>
      </c>
      <c r="C13" s="44"/>
      <c r="E13" s="130" t="str">
        <f t="shared" si="0"/>
        <v xml:space="preserve">10 </v>
      </c>
    </row>
    <row r="14" spans="2:7" ht="14.25" customHeight="1" x14ac:dyDescent="0.4">
      <c r="B14" s="27" t="s">
        <v>179</v>
      </c>
      <c r="C14" s="45" t="s">
        <v>180</v>
      </c>
      <c r="E14" s="130" t="str">
        <f t="shared" si="0"/>
        <v>11 文化学　文芸学　</v>
      </c>
    </row>
    <row r="15" spans="2:7" ht="14.25" customHeight="1" x14ac:dyDescent="0.4">
      <c r="B15" s="27" t="s">
        <v>185</v>
      </c>
      <c r="C15" s="44" t="s">
        <v>186</v>
      </c>
      <c r="E15" s="130" t="str">
        <f t="shared" si="0"/>
        <v>12 図書館学</v>
      </c>
    </row>
    <row r="16" spans="2:7" ht="14.25" customHeight="1" x14ac:dyDescent="0.4">
      <c r="B16" s="27" t="s">
        <v>191</v>
      </c>
      <c r="C16" s="44" t="s">
        <v>192</v>
      </c>
      <c r="E16" s="130" t="str">
        <f t="shared" si="0"/>
        <v>13 人間学　人間科学　発達科学</v>
      </c>
    </row>
    <row r="17" spans="2:5" ht="14.25" customHeight="1" x14ac:dyDescent="0.4">
      <c r="B17" s="27" t="s">
        <v>195</v>
      </c>
      <c r="C17" s="44" t="s">
        <v>196</v>
      </c>
      <c r="E17" s="130" t="str">
        <f t="shared" si="0"/>
        <v>14 心理学</v>
      </c>
    </row>
    <row r="18" spans="2:5" ht="14.25" customHeight="1" x14ac:dyDescent="0.4">
      <c r="B18" s="27" t="s">
        <v>198</v>
      </c>
      <c r="C18" s="44" t="s">
        <v>199</v>
      </c>
      <c r="E18" s="130" t="str">
        <f t="shared" si="0"/>
        <v>15 教養学　</v>
      </c>
    </row>
    <row r="19" spans="2:5" ht="14.25" customHeight="1" x14ac:dyDescent="0.4">
      <c r="B19" s="27" t="s">
        <v>202</v>
      </c>
      <c r="C19" s="44"/>
      <c r="E19" s="130" t="str">
        <f t="shared" si="0"/>
        <v xml:space="preserve">16 </v>
      </c>
    </row>
    <row r="20" spans="2:5" ht="14.25" customHeight="1" x14ac:dyDescent="0.4">
      <c r="B20" s="27" t="s">
        <v>204</v>
      </c>
      <c r="C20" s="44" t="s">
        <v>205</v>
      </c>
      <c r="E20" s="130" t="str">
        <f t="shared" si="0"/>
        <v>17 学芸学</v>
      </c>
    </row>
    <row r="21" spans="2:5" ht="14.25" customHeight="1" x14ac:dyDescent="0.4">
      <c r="B21" s="27" t="s">
        <v>207</v>
      </c>
      <c r="C21" s="44"/>
      <c r="E21" s="130" t="str">
        <f t="shared" si="0"/>
        <v xml:space="preserve">18 </v>
      </c>
    </row>
    <row r="22" spans="2:5" ht="14.25" customHeight="1" x14ac:dyDescent="0.4">
      <c r="B22" s="27" t="s">
        <v>209</v>
      </c>
      <c r="C22" s="44" t="s">
        <v>210</v>
      </c>
      <c r="E22" s="130" t="str">
        <f t="shared" si="0"/>
        <v>19 教育学</v>
      </c>
    </row>
    <row r="23" spans="2:5" ht="14.25" customHeight="1" x14ac:dyDescent="0.4">
      <c r="B23" s="27" t="s">
        <v>213</v>
      </c>
      <c r="C23" s="44"/>
      <c r="E23" s="130" t="str">
        <f t="shared" si="0"/>
        <v xml:space="preserve">20 </v>
      </c>
    </row>
    <row r="24" spans="2:5" ht="14.25" customHeight="1" x14ac:dyDescent="0.4">
      <c r="B24" s="37" t="s">
        <v>216</v>
      </c>
      <c r="C24" s="46" t="s">
        <v>217</v>
      </c>
      <c r="E24" s="130" t="str">
        <f t="shared" si="0"/>
        <v>21 法学</v>
      </c>
    </row>
    <row r="25" spans="2:5" ht="14.25" customHeight="1" x14ac:dyDescent="0.4">
      <c r="B25" s="37" t="s">
        <v>219</v>
      </c>
      <c r="C25" s="46" t="s">
        <v>220</v>
      </c>
      <c r="E25" s="130" t="str">
        <f t="shared" si="0"/>
        <v>22 法務</v>
      </c>
    </row>
    <row r="26" spans="2:5" ht="14.25" customHeight="1" x14ac:dyDescent="0.4">
      <c r="B26" s="37" t="s">
        <v>223</v>
      </c>
      <c r="C26" s="46" t="s">
        <v>224</v>
      </c>
      <c r="E26" s="130" t="str">
        <f t="shared" si="0"/>
        <v>23 経済学　経済情報学</v>
      </c>
    </row>
    <row r="27" spans="2:5" ht="14.25" customHeight="1" x14ac:dyDescent="0.4">
      <c r="B27" s="37" t="s">
        <v>227</v>
      </c>
      <c r="C27" s="46"/>
      <c r="E27" s="130" t="str">
        <f t="shared" si="0"/>
        <v xml:space="preserve">24 </v>
      </c>
    </row>
    <row r="28" spans="2:5" ht="14.25" customHeight="1" x14ac:dyDescent="0.4">
      <c r="B28" s="37" t="s">
        <v>230</v>
      </c>
      <c r="C28" s="46" t="s">
        <v>231</v>
      </c>
      <c r="E28" s="130" t="str">
        <f t="shared" si="0"/>
        <v>25 経営学　経営情報学</v>
      </c>
    </row>
    <row r="29" spans="2:5" ht="14.25" customHeight="1" x14ac:dyDescent="0.4">
      <c r="B29" s="37" t="s">
        <v>234</v>
      </c>
      <c r="C29" s="46"/>
      <c r="E29" s="130" t="str">
        <f t="shared" si="0"/>
        <v xml:space="preserve">26 </v>
      </c>
    </row>
    <row r="30" spans="2:5" ht="14.25" customHeight="1" x14ac:dyDescent="0.4">
      <c r="B30" s="37" t="s">
        <v>236</v>
      </c>
      <c r="C30" s="46" t="s">
        <v>237</v>
      </c>
      <c r="E30" s="130" t="str">
        <f t="shared" si="0"/>
        <v>27 商学　商経学　会計学</v>
      </c>
    </row>
    <row r="31" spans="2:5" ht="14.25" customHeight="1" x14ac:dyDescent="0.4">
      <c r="B31" s="37" t="s">
        <v>240</v>
      </c>
      <c r="C31" s="46" t="s">
        <v>241</v>
      </c>
      <c r="E31" s="130" t="str">
        <f t="shared" si="0"/>
        <v>28 流通学　アジア太平洋</v>
      </c>
    </row>
    <row r="32" spans="2:5" ht="14.25" customHeight="1" x14ac:dyDescent="0.4">
      <c r="B32" s="37" t="s">
        <v>243</v>
      </c>
      <c r="C32" s="47" t="s">
        <v>244</v>
      </c>
      <c r="E32" s="130" t="str">
        <f t="shared" si="0"/>
        <v>29 社会学　産業社会学 　社会心理　環境情報ビジネス</v>
      </c>
    </row>
    <row r="33" spans="2:5" ht="14.25" customHeight="1" x14ac:dyDescent="0.4">
      <c r="B33" s="37" t="s">
        <v>246</v>
      </c>
      <c r="C33" s="46" t="s">
        <v>247</v>
      </c>
      <c r="E33" s="130" t="str">
        <f t="shared" si="0"/>
        <v>30 観光　</v>
      </c>
    </row>
    <row r="34" spans="2:5" ht="14.25" customHeight="1" x14ac:dyDescent="0.4">
      <c r="B34" s="37" t="s">
        <v>249</v>
      </c>
      <c r="C34" s="46" t="s">
        <v>250</v>
      </c>
      <c r="E34" s="130" t="str">
        <f t="shared" si="0"/>
        <v>31 政治経済学　政治学</v>
      </c>
    </row>
    <row r="35" spans="2:5" ht="14.25" customHeight="1" x14ac:dyDescent="0.4">
      <c r="B35" s="37" t="s">
        <v>252</v>
      </c>
      <c r="C35" s="46"/>
      <c r="E35" s="130" t="str">
        <f t="shared" si="0"/>
        <v xml:space="preserve">32 </v>
      </c>
    </row>
    <row r="36" spans="2:5" ht="14.25" customHeight="1" x14ac:dyDescent="0.4">
      <c r="B36" s="37" t="s">
        <v>254</v>
      </c>
      <c r="C36" s="47" t="s">
        <v>255</v>
      </c>
      <c r="E36" s="130" t="str">
        <f t="shared" si="0"/>
        <v>33 国際学　国際関係学　</v>
      </c>
    </row>
    <row r="37" spans="2:5" ht="14.25" customHeight="1" x14ac:dyDescent="0.4">
      <c r="B37" s="37" t="s">
        <v>257</v>
      </c>
      <c r="C37" s="47" t="s">
        <v>258</v>
      </c>
      <c r="E37" s="130" t="str">
        <f t="shared" si="0"/>
        <v>34 政策科学</v>
      </c>
    </row>
    <row r="38" spans="2:5" ht="14.25" customHeight="1" x14ac:dyDescent="0.4">
      <c r="B38" s="37" t="s">
        <v>260</v>
      </c>
      <c r="C38" s="47" t="s">
        <v>261</v>
      </c>
      <c r="E38" s="130" t="str">
        <f t="shared" si="0"/>
        <v>35 情報文化　情報社会　社会情報</v>
      </c>
    </row>
    <row r="39" spans="2:5" ht="14.25" customHeight="1" x14ac:dyDescent="0.4">
      <c r="B39" s="37" t="s">
        <v>263</v>
      </c>
      <c r="C39" s="46" t="s">
        <v>264</v>
      </c>
      <c r="E39" s="130" t="str">
        <f t="shared" si="0"/>
        <v>36 事業構想学　事業創造学</v>
      </c>
    </row>
    <row r="40" spans="2:5" ht="14.25" customHeight="1" x14ac:dyDescent="0.4">
      <c r="B40" s="37" t="s">
        <v>266</v>
      </c>
      <c r="C40" s="46" t="s">
        <v>267</v>
      </c>
      <c r="E40" s="130" t="str">
        <f t="shared" si="0"/>
        <v>37 社会福祉学　人間福祉学</v>
      </c>
    </row>
    <row r="41" spans="2:5" ht="14.25" customHeight="1" x14ac:dyDescent="0.4">
      <c r="B41" s="37" t="s">
        <v>269</v>
      </c>
      <c r="C41" s="46" t="s">
        <v>270</v>
      </c>
      <c r="E41" s="130" t="str">
        <f t="shared" si="0"/>
        <v>38 メディア情報学</v>
      </c>
    </row>
    <row r="42" spans="2:5" ht="14.25" customHeight="1" x14ac:dyDescent="0.4">
      <c r="B42" s="37" t="s">
        <v>272</v>
      </c>
      <c r="C42" s="46"/>
      <c r="E42" s="130" t="str">
        <f t="shared" si="0"/>
        <v xml:space="preserve">39 </v>
      </c>
    </row>
    <row r="43" spans="2:5" ht="14.25" customHeight="1" x14ac:dyDescent="0.4">
      <c r="B43" s="40" t="s">
        <v>274</v>
      </c>
      <c r="C43" s="48" t="s">
        <v>275</v>
      </c>
      <c r="E43" s="130" t="str">
        <f t="shared" si="0"/>
        <v>40 知的財産</v>
      </c>
    </row>
    <row r="44" spans="2:5" ht="14.25" customHeight="1" x14ac:dyDescent="0.4">
      <c r="B44" s="23" t="s">
        <v>128</v>
      </c>
      <c r="C44" s="24" t="s">
        <v>129</v>
      </c>
      <c r="E44" s="130" t="str">
        <f t="shared" si="0"/>
        <v>41 理学　数学　数理</v>
      </c>
    </row>
    <row r="45" spans="2:5" ht="14.25" customHeight="1" x14ac:dyDescent="0.4">
      <c r="B45" s="28" t="s">
        <v>133</v>
      </c>
      <c r="C45" s="29" t="s">
        <v>134</v>
      </c>
      <c r="E45" s="130" t="str">
        <f t="shared" si="0"/>
        <v>42 自然科学　科学技術</v>
      </c>
    </row>
    <row r="46" spans="2:5" ht="14.25" customHeight="1" x14ac:dyDescent="0.4">
      <c r="B46" s="28" t="s">
        <v>139</v>
      </c>
      <c r="C46" s="29" t="s">
        <v>140</v>
      </c>
      <c r="E46" s="130" t="str">
        <f t="shared" si="0"/>
        <v>43 工学　基礎工学　情報工学　工芸</v>
      </c>
    </row>
    <row r="47" spans="2:5" ht="14.25" customHeight="1" x14ac:dyDescent="0.4">
      <c r="B47" s="28" t="s">
        <v>144</v>
      </c>
      <c r="C47" s="29" t="s">
        <v>145</v>
      </c>
      <c r="E47" s="130" t="str">
        <f t="shared" si="0"/>
        <v>44 機械工学　航空工学　</v>
      </c>
    </row>
    <row r="48" spans="2:5" ht="14.25" customHeight="1" x14ac:dyDescent="0.4">
      <c r="B48" s="28" t="s">
        <v>149</v>
      </c>
      <c r="C48" s="29" t="s">
        <v>150</v>
      </c>
      <c r="E48" s="130" t="str">
        <f t="shared" si="0"/>
        <v>45 理工学</v>
      </c>
    </row>
    <row r="49" spans="2:5" ht="14.25" customHeight="1" x14ac:dyDescent="0.4">
      <c r="B49" s="28" t="s">
        <v>154</v>
      </c>
      <c r="C49" s="29"/>
      <c r="E49" s="130" t="str">
        <f t="shared" si="0"/>
        <v xml:space="preserve">46 </v>
      </c>
    </row>
    <row r="50" spans="2:5" ht="14.25" customHeight="1" x14ac:dyDescent="0.4">
      <c r="B50" s="28" t="s">
        <v>158</v>
      </c>
      <c r="C50" s="32" t="s">
        <v>159</v>
      </c>
      <c r="E50" s="130" t="str">
        <f t="shared" si="0"/>
        <v>47 電子通信情報　情報システム工学　
コンピュータ工学</v>
      </c>
    </row>
    <row r="51" spans="2:5" ht="14.25" customHeight="1" x14ac:dyDescent="0.4">
      <c r="B51" s="28" t="s">
        <v>164</v>
      </c>
      <c r="C51" s="29" t="s">
        <v>165</v>
      </c>
      <c r="E51" s="130" t="str">
        <f t="shared" si="0"/>
        <v xml:space="preserve">48 情報科学 </v>
      </c>
    </row>
    <row r="52" spans="2:5" ht="14.25" customHeight="1" x14ac:dyDescent="0.4">
      <c r="B52" s="28" t="s">
        <v>170</v>
      </c>
      <c r="C52" s="29" t="s">
        <v>171</v>
      </c>
      <c r="E52" s="130" t="str">
        <f t="shared" si="0"/>
        <v>49 地学　鉱山学　物質創成科学</v>
      </c>
    </row>
    <row r="53" spans="2:5" ht="14.25" customHeight="1" x14ac:dyDescent="0.4">
      <c r="B53" s="28" t="s">
        <v>175</v>
      </c>
      <c r="C53" s="29" t="s">
        <v>176</v>
      </c>
      <c r="E53" s="130" t="str">
        <f t="shared" si="0"/>
        <v>50 土木工学　建築学</v>
      </c>
    </row>
    <row r="54" spans="2:5" ht="14.25" customHeight="1" x14ac:dyDescent="0.4">
      <c r="B54" s="28" t="s">
        <v>181</v>
      </c>
      <c r="C54" s="29" t="s">
        <v>182</v>
      </c>
      <c r="E54" s="130" t="str">
        <f t="shared" si="0"/>
        <v>51 繊維工学</v>
      </c>
    </row>
    <row r="55" spans="2:5" ht="14.25" customHeight="1" x14ac:dyDescent="0.4">
      <c r="B55" s="28" t="s">
        <v>187</v>
      </c>
      <c r="C55" s="29" t="s">
        <v>188</v>
      </c>
      <c r="E55" s="130" t="str">
        <f t="shared" si="0"/>
        <v>52 商船工学</v>
      </c>
    </row>
    <row r="56" spans="2:5" ht="14.25" customHeight="1" x14ac:dyDescent="0.4">
      <c r="B56" s="28" t="s">
        <v>193</v>
      </c>
      <c r="C56" s="29" t="s">
        <v>194</v>
      </c>
      <c r="E56" s="130" t="str">
        <f t="shared" si="0"/>
        <v>53 医用工学　生命工学</v>
      </c>
    </row>
    <row r="57" spans="2:5" ht="14.25" customHeight="1" x14ac:dyDescent="0.4">
      <c r="B57" s="28" t="s">
        <v>197</v>
      </c>
      <c r="C57" s="29"/>
      <c r="E57" s="130" t="str">
        <f t="shared" si="0"/>
        <v xml:space="preserve">54 </v>
      </c>
    </row>
    <row r="58" spans="2:5" ht="14.25" customHeight="1" x14ac:dyDescent="0.4">
      <c r="B58" s="28" t="s">
        <v>200</v>
      </c>
      <c r="C58" s="29" t="s">
        <v>201</v>
      </c>
      <c r="E58" s="130" t="str">
        <f t="shared" si="0"/>
        <v>55 生命科学　生命理工学</v>
      </c>
    </row>
    <row r="59" spans="2:5" ht="14.25" customHeight="1" x14ac:dyDescent="0.4">
      <c r="B59" s="28" t="s">
        <v>203</v>
      </c>
      <c r="C59" s="29"/>
      <c r="E59" s="130" t="str">
        <f t="shared" si="0"/>
        <v xml:space="preserve">56 </v>
      </c>
    </row>
    <row r="60" spans="2:5" ht="14.25" customHeight="1" x14ac:dyDescent="0.4">
      <c r="B60" s="28" t="s">
        <v>206</v>
      </c>
      <c r="C60" s="29"/>
      <c r="E60" s="130" t="str">
        <f t="shared" si="0"/>
        <v xml:space="preserve">57 </v>
      </c>
    </row>
    <row r="61" spans="2:5" ht="14.25" customHeight="1" x14ac:dyDescent="0.4">
      <c r="B61" s="28" t="s">
        <v>208</v>
      </c>
      <c r="C61" s="29"/>
      <c r="E61" s="130" t="str">
        <f t="shared" si="0"/>
        <v xml:space="preserve">58 </v>
      </c>
    </row>
    <row r="62" spans="2:5" ht="14.25" customHeight="1" x14ac:dyDescent="0.4">
      <c r="B62" s="28" t="s">
        <v>211</v>
      </c>
      <c r="C62" s="29" t="s">
        <v>212</v>
      </c>
      <c r="E62" s="130" t="str">
        <f t="shared" si="0"/>
        <v>59 都市環境学</v>
      </c>
    </row>
    <row r="63" spans="2:5" ht="14.25" customHeight="1" x14ac:dyDescent="0.4">
      <c r="B63" s="28" t="s">
        <v>214</v>
      </c>
      <c r="C63" s="29" t="s">
        <v>215</v>
      </c>
      <c r="E63" s="130" t="str">
        <f t="shared" si="0"/>
        <v>60 環境学　</v>
      </c>
    </row>
    <row r="64" spans="2:5" ht="14.25" customHeight="1" x14ac:dyDescent="0.4">
      <c r="B64" s="28" t="s">
        <v>218</v>
      </c>
      <c r="C64" s="29"/>
      <c r="E64" s="130" t="str">
        <f t="shared" si="0"/>
        <v xml:space="preserve">61 </v>
      </c>
    </row>
    <row r="65" spans="2:5" ht="14.25" customHeight="1" x14ac:dyDescent="0.4">
      <c r="B65" s="28" t="s">
        <v>221</v>
      </c>
      <c r="C65" s="29" t="s">
        <v>222</v>
      </c>
      <c r="E65" s="130" t="str">
        <f t="shared" si="0"/>
        <v>62 農学</v>
      </c>
    </row>
    <row r="66" spans="2:5" ht="14.25" customHeight="1" x14ac:dyDescent="0.4">
      <c r="B66" s="28" t="s">
        <v>225</v>
      </c>
      <c r="C66" s="29" t="s">
        <v>226</v>
      </c>
      <c r="E66" s="130" t="str">
        <f t="shared" si="0"/>
        <v>63 園芸学</v>
      </c>
    </row>
    <row r="67" spans="2:5" ht="14.25" customHeight="1" x14ac:dyDescent="0.4">
      <c r="B67" s="28" t="s">
        <v>228</v>
      </c>
      <c r="C67" s="29" t="s">
        <v>229</v>
      </c>
      <c r="E67" s="130" t="str">
        <f t="shared" si="0"/>
        <v>64 水産学　海洋学</v>
      </c>
    </row>
    <row r="68" spans="2:5" ht="14.25" customHeight="1" x14ac:dyDescent="0.4">
      <c r="B68" s="28" t="s">
        <v>232</v>
      </c>
      <c r="C68" s="29" t="s">
        <v>233</v>
      </c>
      <c r="E68" s="130" t="str">
        <f t="shared" si="0"/>
        <v>65 生物資源学　生物理工学</v>
      </c>
    </row>
    <row r="69" spans="2:5" ht="14.25" customHeight="1" x14ac:dyDescent="0.4">
      <c r="B69" s="28" t="s">
        <v>235</v>
      </c>
      <c r="C69" s="29"/>
      <c r="E69" s="130" t="str">
        <f t="shared" ref="E69:E95" si="1">B69&amp;" "&amp;C69</f>
        <v xml:space="preserve">66 </v>
      </c>
    </row>
    <row r="70" spans="2:5" ht="14.25" customHeight="1" x14ac:dyDescent="0.4">
      <c r="B70" s="28" t="s">
        <v>238</v>
      </c>
      <c r="C70" s="29" t="s">
        <v>239</v>
      </c>
      <c r="E70" s="130" t="str">
        <f t="shared" si="1"/>
        <v>67 獣医学　畜産学  酪農学</v>
      </c>
    </row>
    <row r="71" spans="2:5" ht="14.25" customHeight="1" x14ac:dyDescent="0.4">
      <c r="B71" s="28" t="s">
        <v>242</v>
      </c>
      <c r="C71" s="29"/>
      <c r="E71" s="130" t="str">
        <f t="shared" si="1"/>
        <v xml:space="preserve">68 </v>
      </c>
    </row>
    <row r="72" spans="2:5" ht="14.25" customHeight="1" x14ac:dyDescent="0.4">
      <c r="B72" s="28" t="s">
        <v>245</v>
      </c>
      <c r="C72" s="29"/>
      <c r="E72" s="130" t="str">
        <f t="shared" si="1"/>
        <v xml:space="preserve">69 </v>
      </c>
    </row>
    <row r="73" spans="2:5" ht="14.25" customHeight="1" x14ac:dyDescent="0.4">
      <c r="B73" s="28" t="s">
        <v>248</v>
      </c>
      <c r="C73" s="29"/>
      <c r="E73" s="130" t="str">
        <f t="shared" si="1"/>
        <v xml:space="preserve">70 </v>
      </c>
    </row>
    <row r="74" spans="2:5" ht="14.25" customHeight="1" x14ac:dyDescent="0.4">
      <c r="B74" s="38">
        <v>71</v>
      </c>
      <c r="C74" s="39" t="s">
        <v>251</v>
      </c>
      <c r="E74" s="130" t="str">
        <f t="shared" si="1"/>
        <v>71 医学</v>
      </c>
    </row>
    <row r="75" spans="2:5" ht="14.25" customHeight="1" x14ac:dyDescent="0.4">
      <c r="B75" s="38">
        <v>72</v>
      </c>
      <c r="C75" s="39" t="s">
        <v>253</v>
      </c>
      <c r="E75" s="130" t="str">
        <f t="shared" si="1"/>
        <v>72 看護学　看護福祉学</v>
      </c>
    </row>
    <row r="76" spans="2:5" ht="14.25" customHeight="1" x14ac:dyDescent="0.4">
      <c r="B76" s="38">
        <v>73</v>
      </c>
      <c r="C76" s="39" t="s">
        <v>256</v>
      </c>
      <c r="E76" s="130" t="str">
        <f t="shared" si="1"/>
        <v>73 保健学　保健衛生学　産業保健学</v>
      </c>
    </row>
    <row r="77" spans="2:5" ht="14.25" customHeight="1" x14ac:dyDescent="0.4">
      <c r="B77" s="38">
        <v>74</v>
      </c>
      <c r="C77" s="39" t="s">
        <v>259</v>
      </c>
      <c r="E77" s="130" t="str">
        <f t="shared" si="1"/>
        <v>74 医療衛生学　医療福祉学</v>
      </c>
    </row>
    <row r="78" spans="2:5" ht="14.25" customHeight="1" x14ac:dyDescent="0.4">
      <c r="B78" s="38">
        <v>75</v>
      </c>
      <c r="C78" s="39" t="s">
        <v>262</v>
      </c>
      <c r="E78" s="130" t="str">
        <f t="shared" si="1"/>
        <v>75 保健福祉学</v>
      </c>
    </row>
    <row r="79" spans="2:5" ht="14.25" customHeight="1" x14ac:dyDescent="0.4">
      <c r="B79" s="38">
        <v>76</v>
      </c>
      <c r="C79" s="39" t="s">
        <v>265</v>
      </c>
      <c r="E79" s="130" t="str">
        <f t="shared" si="1"/>
        <v>76 理学療法</v>
      </c>
    </row>
    <row r="80" spans="2:5" ht="14.25" customHeight="1" x14ac:dyDescent="0.4">
      <c r="B80" s="38">
        <v>77</v>
      </c>
      <c r="C80" s="39" t="s">
        <v>268</v>
      </c>
      <c r="E80" s="130" t="str">
        <f t="shared" si="1"/>
        <v>77 歯学</v>
      </c>
    </row>
    <row r="81" spans="2:5" ht="14.25" customHeight="1" x14ac:dyDescent="0.4">
      <c r="B81" s="38">
        <v>78</v>
      </c>
      <c r="C81" s="39" t="s">
        <v>271</v>
      </c>
      <c r="E81" s="130" t="str">
        <f t="shared" si="1"/>
        <v>78 口腔科学　口腔保健学</v>
      </c>
    </row>
    <row r="82" spans="2:5" ht="14.25" customHeight="1" x14ac:dyDescent="0.4">
      <c r="B82" s="38">
        <v>79</v>
      </c>
      <c r="C82" s="39" t="s">
        <v>273</v>
      </c>
      <c r="E82" s="130" t="str">
        <f t="shared" si="1"/>
        <v>79 薬学</v>
      </c>
    </row>
    <row r="83" spans="2:5" ht="14.25" customHeight="1" x14ac:dyDescent="0.4">
      <c r="B83" s="41">
        <v>80</v>
      </c>
      <c r="C83" s="42"/>
      <c r="E83" s="130" t="str">
        <f t="shared" si="1"/>
        <v xml:space="preserve">80 </v>
      </c>
    </row>
    <row r="84" spans="2:5" ht="14.25" customHeight="1" x14ac:dyDescent="0.4">
      <c r="B84" s="25" t="s">
        <v>130</v>
      </c>
      <c r="C84" s="26" t="s">
        <v>131</v>
      </c>
      <c r="E84" s="130" t="str">
        <f t="shared" si="1"/>
        <v>81 栄養学</v>
      </c>
    </row>
    <row r="85" spans="2:5" ht="14.25" customHeight="1" x14ac:dyDescent="0.4">
      <c r="B85" s="30" t="s">
        <v>135</v>
      </c>
      <c r="C85" s="31" t="s">
        <v>136</v>
      </c>
      <c r="E85" s="130" t="str">
        <f t="shared" si="1"/>
        <v>82 家政学　生活科学　被服学</v>
      </c>
    </row>
    <row r="86" spans="2:5" ht="14.25" customHeight="1" x14ac:dyDescent="0.4">
      <c r="B86" s="30" t="s">
        <v>141</v>
      </c>
      <c r="C86" s="31"/>
      <c r="E86" s="130" t="str">
        <f t="shared" si="1"/>
        <v xml:space="preserve">83 </v>
      </c>
    </row>
    <row r="87" spans="2:5" ht="14.25" customHeight="1" x14ac:dyDescent="0.4">
      <c r="B87" s="30" t="s">
        <v>146</v>
      </c>
      <c r="C87" s="31"/>
      <c r="E87" s="130" t="str">
        <f t="shared" si="1"/>
        <v xml:space="preserve">84 </v>
      </c>
    </row>
    <row r="88" spans="2:5" ht="14.25" customHeight="1" x14ac:dyDescent="0.4">
      <c r="B88" s="30" t="s">
        <v>151</v>
      </c>
      <c r="C88" s="31"/>
      <c r="E88" s="130" t="str">
        <f t="shared" si="1"/>
        <v xml:space="preserve">85 </v>
      </c>
    </row>
    <row r="89" spans="2:5" ht="14.25" customHeight="1" x14ac:dyDescent="0.4">
      <c r="B89" s="30" t="s">
        <v>155</v>
      </c>
      <c r="C89" s="31"/>
      <c r="E89" s="130" t="str">
        <f t="shared" si="1"/>
        <v xml:space="preserve">86 </v>
      </c>
    </row>
    <row r="90" spans="2:5" ht="14.25" customHeight="1" x14ac:dyDescent="0.4">
      <c r="B90" s="30" t="s">
        <v>160</v>
      </c>
      <c r="C90" s="31" t="s">
        <v>161</v>
      </c>
      <c r="E90" s="130" t="str">
        <f t="shared" si="1"/>
        <v>87 体育学　健康科学　スポーツ科学</v>
      </c>
    </row>
    <row r="91" spans="2:5" ht="14.25" customHeight="1" x14ac:dyDescent="0.4">
      <c r="B91" s="30" t="s">
        <v>166</v>
      </c>
      <c r="C91" s="31" t="s">
        <v>167</v>
      </c>
      <c r="E91" s="130" t="str">
        <f t="shared" si="1"/>
        <v>88 鍼灸学</v>
      </c>
    </row>
    <row r="92" spans="2:5" ht="14.25" customHeight="1" x14ac:dyDescent="0.4">
      <c r="B92" s="30" t="s">
        <v>172</v>
      </c>
      <c r="C92" s="31" t="s">
        <v>173</v>
      </c>
      <c r="E92" s="130" t="str">
        <f t="shared" si="1"/>
        <v>89 芸術　美術　音楽</v>
      </c>
    </row>
    <row r="93" spans="2:5" ht="14.25" customHeight="1" x14ac:dyDescent="0.4">
      <c r="B93" s="30" t="s">
        <v>177</v>
      </c>
      <c r="C93" s="31" t="s">
        <v>178</v>
      </c>
      <c r="E93" s="130" t="str">
        <f t="shared" si="1"/>
        <v>90 映像</v>
      </c>
    </row>
    <row r="94" spans="2:5" ht="14.25" customHeight="1" x14ac:dyDescent="0.4">
      <c r="B94" s="30" t="s">
        <v>183</v>
      </c>
      <c r="C94" s="31" t="s">
        <v>184</v>
      </c>
      <c r="E94" s="130" t="str">
        <f t="shared" si="1"/>
        <v>91 造形学　デザイン学</v>
      </c>
    </row>
    <row r="95" spans="2:5" ht="14.25" customHeight="1" x14ac:dyDescent="0.4">
      <c r="B95" s="30" t="s">
        <v>189</v>
      </c>
      <c r="C95" s="31" t="s">
        <v>190</v>
      </c>
      <c r="E95" s="130" t="str">
        <f t="shared" si="1"/>
        <v>92 メディア・デザイン</v>
      </c>
    </row>
    <row r="96" spans="2:5" ht="14.25" customHeight="1" x14ac:dyDescent="0.4">
      <c r="B96" s="33"/>
      <c r="C96" s="34"/>
      <c r="E96" s="130" t="str">
        <f>B96&amp;" "&amp;C96</f>
        <v xml:space="preserve"> </v>
      </c>
    </row>
    <row r="97" spans="2:5" ht="14.25" customHeight="1" x14ac:dyDescent="0.4">
      <c r="B97" s="33"/>
      <c r="C97" s="34"/>
      <c r="E97" s="130" t="str">
        <f t="shared" ref="E97:E102" si="2">B97&amp;" "&amp;C97</f>
        <v xml:space="preserve"> </v>
      </c>
    </row>
    <row r="98" spans="2:5" ht="14.25" customHeight="1" x14ac:dyDescent="0.4">
      <c r="B98" s="33"/>
      <c r="C98" s="34"/>
      <c r="E98" s="130" t="str">
        <f t="shared" si="2"/>
        <v xml:space="preserve"> </v>
      </c>
    </row>
    <row r="99" spans="2:5" ht="14.25" customHeight="1" x14ac:dyDescent="0.4">
      <c r="B99" s="33"/>
      <c r="C99" s="34"/>
      <c r="E99" s="130" t="str">
        <f t="shared" si="2"/>
        <v xml:space="preserve"> </v>
      </c>
    </row>
    <row r="100" spans="2:5" ht="14.25" customHeight="1" x14ac:dyDescent="0.4">
      <c r="B100" s="33"/>
      <c r="C100" s="34"/>
      <c r="E100" s="130" t="str">
        <f t="shared" si="2"/>
        <v xml:space="preserve"> </v>
      </c>
    </row>
    <row r="101" spans="2:5" ht="14.25" customHeight="1" x14ac:dyDescent="0.4">
      <c r="B101" s="33"/>
      <c r="C101" s="34"/>
      <c r="E101" s="130" t="str">
        <f t="shared" si="2"/>
        <v xml:space="preserve"> </v>
      </c>
    </row>
    <row r="102" spans="2:5" ht="14.25" customHeight="1" x14ac:dyDescent="0.4">
      <c r="B102" s="35"/>
      <c r="C102" s="36"/>
      <c r="E102" s="130" t="str">
        <f t="shared" si="2"/>
        <v xml:space="preserve"> </v>
      </c>
    </row>
  </sheetData>
  <sheetProtection algorithmName="SHA-512" hashValue="8HMk7n2xImXvc5VISMfZYUFqpAfIP6F5aOVq+aDedmx+2sotrQ2rn0fxB4GlVrZZ34DG7Y0/0Lt0LtqUtkBGgw==" saltValue="fU4ue8M0yGCdQO1hw1G1zg==" spinCount="100000" sheet="1" objects="1" scenarios="1"/>
  <phoneticPr fontId="1"/>
  <hyperlinks>
    <hyperlink ref="G4" r:id="rId1"/>
    <hyperlink ref="G5" r:id="rId2"/>
  </hyperlinks>
  <pageMargins left="0.7" right="0.7" top="0.75" bottom="0.75" header="0.3" footer="0.3"/>
  <pageSetup paperSize="9" scale="84" fitToHeight="0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Sheet1</vt:lpstr>
      <vt:lpstr>Sheet2</vt:lpstr>
      <vt:lpstr>Sheet3</vt:lpstr>
      <vt:lpstr>(別表)</vt:lpstr>
      <vt:lpstr>'(別表)'!Print_Area</vt:lpstr>
      <vt:lpstr>Sheet1!Print_Area</vt:lpstr>
      <vt:lpstr>Sheet2!Print_Area</vt:lpstr>
      <vt:lpstr>Sheet3!Print_Area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kubota</cp:lastModifiedBy>
  <cp:lastPrinted>2020-04-01T06:04:48Z</cp:lastPrinted>
  <dcterms:created xsi:type="dcterms:W3CDTF">2020-01-06T06:33:16Z</dcterms:created>
  <dcterms:modified xsi:type="dcterms:W3CDTF">2020-04-01T07:54:54Z</dcterms:modified>
</cp:coreProperties>
</file>